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<sst xmlns="http://schemas.openxmlformats.org/spreadsheetml/2006/main" count="117" uniqueCount="102">
  <si>
    <t>公开表10</t>
  </si>
  <si>
    <t>部门名称：</t>
  </si>
  <si>
    <t>单位：万元</t>
  </si>
  <si>
    <t>科目编码</t>
  </si>
  <si>
    <t>科目名称</t>
  </si>
  <si>
    <t>2018年预算数</t>
  </si>
  <si>
    <t>类</t>
  </si>
  <si>
    <t>款</t>
  </si>
  <si>
    <t>一般公共预算基本支出合计</t>
  </si>
  <si>
    <t>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</si>
  <si>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</si>
  <si>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</si>
  <si>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</si>
  <si>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</si>
  <si>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</si>
  <si>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</si>
  <si>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</si>
  <si>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</si>
  <si>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</si>
  <si>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</si>
  <si>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</si>
  <si>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</si>
  <si>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</si>
  <si>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</si>
  <si>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</si>
  <si>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</si>
  <si>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</si>
  <si>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</si>
  <si>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</si>
  <si>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</si>
  <si>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</si>
  <si>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</si>
  <si>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</si>
  <si>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</si>
  <si>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>99</t>
  </si>
  <si>
    <t xml:space="preserve">    其他工资福利支出</t>
  </si>
  <si>
    <t>302</t>
  </si>
  <si>
    <t>商品和服务支出</t>
  </si>
  <si>
    <t xml:space="preserve">    办公费</t>
  </si>
  <si>
    <t xml:space="preserve">    印刷费</t>
  </si>
  <si>
    <r>
      <t>03</t>
    </r>
  </si>
  <si>
    <t xml:space="preserve">    咨询费</t>
  </si>
  <si>
    <r>
      <t>04</t>
    </r>
  </si>
  <si>
    <t xml:space="preserve">    手续费</t>
  </si>
  <si>
    <r>
      <t>05</t>
    </r>
  </si>
  <si>
    <t xml:space="preserve">    水费</t>
  </si>
  <si>
    <r>
      <t>06</t>
    </r>
  </si>
  <si>
    <t xml:space="preserve">    电费</t>
  </si>
  <si>
    <r>
      <t>07</t>
    </r>
  </si>
  <si>
    <t xml:space="preserve">    邮电费</t>
  </si>
  <si>
    <r>
      <t>08</t>
    </r>
  </si>
  <si>
    <t xml:space="preserve">    取暖费</t>
  </si>
  <si>
    <r>
      <t>09</t>
    </r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</si>
  <si>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</si>
  <si>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</si>
  <si>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</si>
  <si>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</si>
  <si>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</si>
  <si>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</si>
  <si>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</si>
  <si>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</si>
  <si>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</si>
  <si>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</si>
  <si>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</si>
  <si>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</si>
  <si>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</si>
  <si>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</si>
  <si>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</si>
  <si>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</si>
  <si>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</si>
  <si>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</si>
  <si>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</si>
  <si>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</si>
  <si>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</si>
  <si>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</si>
  <si>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</si>
  <si>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</si>
  <si>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</si>
  <si>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</si>
  <si>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</si>
  <si>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</si>
  <si>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</si>
  <si>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</si>
  <si>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</si>
  <si>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</si>
  <si>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</si>
  <si>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</si>
  <si>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</si>
  <si>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</si>
  <si>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</si>
  <si>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</si>
  <si>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>04</t>
  </si>
  <si>
    <t xml:space="preserve">    抚恤金</t>
  </si>
  <si>
    <t>05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</si>
  <si>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</si>
  <si>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</si>
  <si>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</si>
  <si>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</si>
  <si>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</si>
  <si>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</si>
  <si>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</si>
  <si>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年一般公共预算基本支出按经济分类预算表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</si>
</sst>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9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0" xfId="40" applyFont="1" applyFill="1" applyBorder="1" applyAlignment="1">
      <alignment horizontal="left" vertical="center"/>
      <protection/>
    </xf>
    <xf numFmtId="0" fontId="21" fillId="0" borderId="0" xfId="0" applyFont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21" fillId="0" borderId="12" xfId="0" applyNumberFormat="1" applyFont="1" applyFill="1" applyBorder="1" applyAlignment="1" applyProtection="1">
      <alignment horizontal="right" vertical="center"/>
      <protection/>
    </xf>
    <xf numFmtId="49" fontId="21" fillId="0" borderId="11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11" xfId="0" applyFont="1" applyBorder="1" applyAlignment="1">
      <alignment horizontal="left" vertical="center"/>
    </xf>
    <xf numFmtId="176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176" fontId="21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G21" sqref="G21"/>
    </sheetView>
  </sheetViews>
  <sheetFormatPr defaultColWidth="6.8515625" defaultRowHeight="15"/>
  <cols>
    <col min="1" max="2" width="9.7109375" style="22" customWidth="1"/>
    <col min="3" max="3" width="45.00390625" style="0" customWidth="1"/>
    <col min="4" max="4" width="33.421875" style="0" customWidth="1"/>
  </cols>
  <sheetData>
    <row r="1" spans="1:4" ht="24.75" customHeight="1">
      <c r="A1" s="1" t="s">
        <v>101</v>
      </c>
      <c r="B1" s="1"/>
      <c r="C1" s="1"/>
      <c r="D1" s="1"/>
    </row>
    <row r="2" spans="1:4" ht="15.75" customHeight="1">
      <c r="A2" s="2"/>
      <c r="B2" s="2"/>
      <c r="C2" s="2"/>
      <c r="D2" s="3" t="s">
        <v>0</v>
      </c>
    </row>
    <row r="3" spans="1:4" s="5" customFormat="1" ht="15.75" customHeight="1">
      <c r="A3" s="4" t="s">
        <v>1</v>
      </c>
      <c r="B3" s="4"/>
      <c r="C3" s="4"/>
      <c r="D3" s="3" t="s">
        <v>2</v>
      </c>
    </row>
    <row r="4" spans="1:4" s="9" customFormat="1" ht="15" customHeight="1">
      <c r="A4" s="6" t="s">
        <v>3</v>
      </c>
      <c r="B4" s="6"/>
      <c r="C4" s="7" t="s">
        <v>4</v>
      </c>
      <c r="D4" s="8" t="s">
        <v>5</v>
      </c>
    </row>
    <row r="5" spans="1:4" s="9" customFormat="1" ht="15" customHeight="1">
      <c r="A5" s="10" t="s">
        <v>6</v>
      </c>
      <c r="B5" s="10" t="s">
        <v>7</v>
      </c>
      <c r="C5" s="11"/>
      <c r="D5" s="8"/>
    </row>
    <row r="6" spans="1:4" s="9" customFormat="1" ht="15" customHeight="1">
      <c r="A6" s="10"/>
      <c r="B6" s="10"/>
      <c r="C6" s="12" t="s">
        <v>8</v>
      </c>
      <c r="D6" s="13">
        <f>SUM(D7+D21+D49)</f>
        <v>1444.1300000000003</v>
      </c>
    </row>
    <row r="7" spans="1:4" s="5" customFormat="1" ht="15" customHeight="1">
      <c r="A7" s="14">
        <v>301</v>
      </c>
      <c r="B7" s="14"/>
      <c r="C7" s="15" t="s">
        <v>9</v>
      </c>
      <c r="D7" s="13">
        <f>SUM(D8:D20)</f>
        <v>1293.8400000000001</v>
      </c>
    </row>
    <row r="8" spans="1:6" s="5" customFormat="1" ht="15" customHeight="1">
      <c r="A8" s="14"/>
      <c r="B8" s="14" t="s">
        <v>10</v>
      </c>
      <c r="C8" s="15" t="s">
        <v>11</v>
      </c>
      <c r="D8" s="13">
        <f>133.11+345.48</f>
        <v>478.59000000000003</v>
      </c>
      <c r="E8" s="16"/>
      <c r="F8" s="16"/>
    </row>
    <row r="9" spans="1:5" s="5" customFormat="1" ht="15" customHeight="1">
      <c r="A9" s="14"/>
      <c r="B9" s="14" t="s">
        <v>12</v>
      </c>
      <c r="C9" s="15" t="s">
        <v>13</v>
      </c>
      <c r="D9" s="13">
        <f>96.34+17.72+224.64+25.73</f>
        <v>364.43</v>
      </c>
      <c r="E9" s="16"/>
    </row>
    <row r="10" spans="1:6" s="5" customFormat="1" ht="15" customHeight="1">
      <c r="A10" s="14"/>
      <c r="B10" s="14" t="s">
        <v>14</v>
      </c>
      <c r="C10" s="15" t="s">
        <v>15</v>
      </c>
      <c r="D10" s="13">
        <f>11.09+28.79</f>
        <v>39.879999999999995</v>
      </c>
      <c r="E10" s="16"/>
      <c r="F10" s="16"/>
    </row>
    <row r="11" spans="1:6" s="5" customFormat="1" ht="15" customHeight="1">
      <c r="A11" s="14"/>
      <c r="B11" s="14" t="s">
        <v>16</v>
      </c>
      <c r="C11" s="15" t="s">
        <v>17</v>
      </c>
      <c r="D11" s="13"/>
      <c r="E11" s="16"/>
      <c r="F11" s="16"/>
    </row>
    <row r="12" spans="1:6" s="5" customFormat="1" ht="15" customHeight="1">
      <c r="A12" s="14"/>
      <c r="B12" s="14" t="s">
        <v>18</v>
      </c>
      <c r="C12" s="15" t="s">
        <v>19</v>
      </c>
      <c r="D12" s="13"/>
      <c r="E12" s="16"/>
      <c r="F12" s="16"/>
    </row>
    <row r="13" spans="1:6" s="5" customFormat="1" ht="15" customHeight="1">
      <c r="A13" s="14"/>
      <c r="B13" s="14" t="s">
        <v>20</v>
      </c>
      <c r="C13" s="15" t="s">
        <v>21</v>
      </c>
      <c r="D13" s="13">
        <f>47.17+117.56</f>
        <v>164.73000000000002</v>
      </c>
      <c r="E13" s="16"/>
      <c r="F13" s="16"/>
    </row>
    <row r="14" spans="1:6" s="5" customFormat="1" ht="15" customHeight="1">
      <c r="A14" s="14"/>
      <c r="B14" s="14" t="s">
        <v>22</v>
      </c>
      <c r="C14" s="17" t="s">
        <v>23</v>
      </c>
      <c r="D14" s="18">
        <f>18.87+47.02</f>
        <v>65.89</v>
      </c>
      <c r="E14" s="16"/>
      <c r="F14" s="16"/>
    </row>
    <row r="15" spans="1:6" s="5" customFormat="1" ht="15" customHeight="1">
      <c r="A15" s="14"/>
      <c r="B15" s="14" t="s">
        <v>24</v>
      </c>
      <c r="C15" s="17" t="s">
        <v>25</v>
      </c>
      <c r="D15" s="18">
        <f>16.51+41.14</f>
        <v>57.650000000000006</v>
      </c>
      <c r="E15" s="16"/>
      <c r="F15" s="16"/>
    </row>
    <row r="16" spans="1:6" s="5" customFormat="1" ht="15" customHeight="1">
      <c r="A16" s="14"/>
      <c r="B16" s="14" t="s">
        <v>26</v>
      </c>
      <c r="C16" s="17" t="s">
        <v>27</v>
      </c>
      <c r="D16" s="18"/>
      <c r="E16" s="16"/>
      <c r="F16" s="16"/>
    </row>
    <row r="17" spans="1:6" s="5" customFormat="1" ht="15" customHeight="1">
      <c r="A17" s="14"/>
      <c r="B17" s="14" t="s">
        <v>28</v>
      </c>
      <c r="C17" s="17" t="s">
        <v>29</v>
      </c>
      <c r="D17" s="18">
        <f>6.8+17.04</f>
        <v>23.84</v>
      </c>
      <c r="E17" s="16"/>
      <c r="F17" s="16"/>
    </row>
    <row r="18" spans="1:6" s="5" customFormat="1" ht="15" customHeight="1">
      <c r="A18" s="14"/>
      <c r="B18" s="14" t="s">
        <v>30</v>
      </c>
      <c r="C18" s="17" t="s">
        <v>31</v>
      </c>
      <c r="D18" s="18">
        <f>28.3+70.53</f>
        <v>98.83</v>
      </c>
      <c r="E18" s="16"/>
      <c r="F18" s="16"/>
    </row>
    <row r="19" spans="1:6" s="5" customFormat="1" ht="15" customHeight="1">
      <c r="A19" s="14"/>
      <c r="B19" s="14" t="s">
        <v>32</v>
      </c>
      <c r="C19" s="17" t="s">
        <v>33</v>
      </c>
      <c r="D19" s="18"/>
      <c r="E19" s="16"/>
      <c r="F19" s="16"/>
    </row>
    <row r="20" spans="1:6" s="5" customFormat="1" ht="15" customHeight="1">
      <c r="A20" s="14"/>
      <c r="B20" s="14" t="s">
        <v>34</v>
      </c>
      <c r="C20" s="17" t="s">
        <v>35</v>
      </c>
      <c r="D20" s="18">
        <v>0</v>
      </c>
      <c r="E20" s="16"/>
      <c r="F20" s="16"/>
    </row>
    <row r="21" spans="1:6" s="5" customFormat="1" ht="15" customHeight="1">
      <c r="A21" s="14" t="s">
        <v>36</v>
      </c>
      <c r="B21" s="14"/>
      <c r="C21" s="17" t="s">
        <v>37</v>
      </c>
      <c r="D21" s="18">
        <f>SUM(D22:D48)</f>
        <v>145.16</v>
      </c>
      <c r="E21" s="16"/>
      <c r="F21" s="16"/>
    </row>
    <row r="22" spans="1:4" s="5" customFormat="1" ht="15" customHeight="1">
      <c r="A22" s="14"/>
      <c r="B22" s="14" t="s">
        <v>10</v>
      </c>
      <c r="C22" s="17" t="s">
        <v>38</v>
      </c>
      <c r="D22" s="18">
        <f>5.35+11.41</f>
        <v>16.759999999999998</v>
      </c>
    </row>
    <row r="23" spans="1:4" s="5" customFormat="1" ht="15" customHeight="1">
      <c r="A23" s="14"/>
      <c r="B23" s="14" t="s">
        <v>12</v>
      </c>
      <c r="C23" s="17" t="s">
        <v>39</v>
      </c>
      <c r="D23" s="18">
        <f>1.5+0.5</f>
        <v>2</v>
      </c>
    </row>
    <row r="24" spans="1:4" s="5" customFormat="1" ht="15" customHeight="1">
      <c r="A24" s="14"/>
      <c r="B24" s="14" t="s">
        <v>40</v>
      </c>
      <c r="C24" s="17" t="s">
        <v>41</v>
      </c>
      <c r="D24" s="18"/>
    </row>
    <row r="25" spans="1:4" s="5" customFormat="1" ht="15" customHeight="1">
      <c r="A25" s="14"/>
      <c r="B25" s="14" t="s">
        <v>42</v>
      </c>
      <c r="C25" s="17" t="s">
        <v>43</v>
      </c>
      <c r="D25" s="18"/>
    </row>
    <row r="26" spans="1:4" s="5" customFormat="1" ht="15" customHeight="1">
      <c r="A26" s="14"/>
      <c r="B26" s="14" t="s">
        <v>44</v>
      </c>
      <c r="C26" s="17" t="s">
        <v>45</v>
      </c>
      <c r="D26" s="18">
        <v>1.5</v>
      </c>
    </row>
    <row r="27" spans="1:4" s="5" customFormat="1" ht="15" customHeight="1">
      <c r="A27" s="14"/>
      <c r="B27" s="14" t="s">
        <v>46</v>
      </c>
      <c r="C27" s="17" t="s">
        <v>47</v>
      </c>
      <c r="D27" s="18">
        <v>4</v>
      </c>
    </row>
    <row r="28" spans="1:4" s="5" customFormat="1" ht="15" customHeight="1">
      <c r="A28" s="14"/>
      <c r="B28" s="14" t="s">
        <v>48</v>
      </c>
      <c r="C28" s="17" t="s">
        <v>49</v>
      </c>
      <c r="D28" s="18">
        <f>1.7+6</f>
        <v>7.7</v>
      </c>
    </row>
    <row r="29" spans="1:4" s="5" customFormat="1" ht="15" customHeight="1">
      <c r="A29" s="14"/>
      <c r="B29" s="14" t="s">
        <v>50</v>
      </c>
      <c r="C29" s="17" t="s">
        <v>51</v>
      </c>
      <c r="D29" s="18">
        <v>22.35</v>
      </c>
    </row>
    <row r="30" spans="1:4" s="5" customFormat="1" ht="15" customHeight="1">
      <c r="A30" s="14"/>
      <c r="B30" s="14" t="s">
        <v>52</v>
      </c>
      <c r="C30" s="17" t="s">
        <v>53</v>
      </c>
      <c r="D30" s="18"/>
    </row>
    <row r="31" spans="1:4" s="5" customFormat="1" ht="15" customHeight="1">
      <c r="A31" s="14"/>
      <c r="B31" s="14" t="s">
        <v>26</v>
      </c>
      <c r="C31" s="17" t="s">
        <v>54</v>
      </c>
      <c r="D31" s="18">
        <f>4+3</f>
        <v>7</v>
      </c>
    </row>
    <row r="32" spans="1:4" s="5" customFormat="1" ht="15" customHeight="1">
      <c r="A32" s="14"/>
      <c r="B32" s="14" t="s">
        <v>28</v>
      </c>
      <c r="C32" s="17" t="s">
        <v>55</v>
      </c>
      <c r="D32" s="18"/>
    </row>
    <row r="33" spans="1:4" s="5" customFormat="1" ht="15" customHeight="1">
      <c r="A33" s="14"/>
      <c r="B33" s="14" t="s">
        <v>30</v>
      </c>
      <c r="C33" s="17" t="s">
        <v>56</v>
      </c>
      <c r="D33" s="18"/>
    </row>
    <row r="34" spans="1:4" s="5" customFormat="1" ht="15" customHeight="1">
      <c r="A34" s="14"/>
      <c r="B34" s="14" t="s">
        <v>57</v>
      </c>
      <c r="C34" s="17" t="s">
        <v>58</v>
      </c>
      <c r="D34" s="18"/>
    </row>
    <row r="35" spans="1:4" s="5" customFormat="1" ht="15" customHeight="1">
      <c r="A35" s="14"/>
      <c r="B35" s="14" t="s">
        <v>59</v>
      </c>
      <c r="C35" s="17" t="s">
        <v>60</v>
      </c>
      <c r="D35" s="18"/>
    </row>
    <row r="36" spans="1:4" s="5" customFormat="1" ht="15" customHeight="1">
      <c r="A36" s="14"/>
      <c r="B36" s="14" t="s">
        <v>61</v>
      </c>
      <c r="C36" s="17" t="s">
        <v>62</v>
      </c>
      <c r="D36" s="18">
        <f>0.5+1</f>
        <v>1.5</v>
      </c>
    </row>
    <row r="37" spans="1:4" s="5" customFormat="1" ht="15" customHeight="1">
      <c r="A37" s="14"/>
      <c r="B37" s="14" t="s">
        <v>63</v>
      </c>
      <c r="C37" s="15" t="s">
        <v>64</v>
      </c>
      <c r="D37" s="13"/>
    </row>
    <row r="38" spans="1:4" s="5" customFormat="1" ht="15" customHeight="1">
      <c r="A38" s="14"/>
      <c r="B38" s="14" t="s">
        <v>65</v>
      </c>
      <c r="C38" s="19" t="s">
        <v>66</v>
      </c>
      <c r="D38" s="13"/>
    </row>
    <row r="39" spans="1:4" s="5" customFormat="1" ht="15" customHeight="1">
      <c r="A39" s="14"/>
      <c r="B39" s="14" t="s">
        <v>67</v>
      </c>
      <c r="C39" s="20" t="s">
        <v>68</v>
      </c>
      <c r="D39" s="13"/>
    </row>
    <row r="40" spans="1:4" s="5" customFormat="1" ht="15" customHeight="1">
      <c r="A40" s="14"/>
      <c r="B40" s="14" t="s">
        <v>69</v>
      </c>
      <c r="C40" s="20" t="s">
        <v>70</v>
      </c>
      <c r="D40" s="13"/>
    </row>
    <row r="41" spans="1:4" s="5" customFormat="1" ht="15" customHeight="1">
      <c r="A41" s="14"/>
      <c r="B41" s="14" t="s">
        <v>71</v>
      </c>
      <c r="C41" s="20" t="s">
        <v>72</v>
      </c>
      <c r="D41" s="13">
        <v>0.09</v>
      </c>
    </row>
    <row r="42" spans="1:4" s="5" customFormat="1" ht="15" customHeight="1">
      <c r="A42" s="14"/>
      <c r="B42" s="14" t="s">
        <v>73</v>
      </c>
      <c r="C42" s="20" t="s">
        <v>74</v>
      </c>
      <c r="D42" s="13"/>
    </row>
    <row r="43" spans="1:4" s="5" customFormat="1" ht="15" customHeight="1">
      <c r="A43" s="14"/>
      <c r="B43" s="14" t="s">
        <v>75</v>
      </c>
      <c r="C43" s="17" t="s">
        <v>76</v>
      </c>
      <c r="D43" s="13">
        <f>4.72+11.76</f>
        <v>16.48</v>
      </c>
    </row>
    <row r="44" spans="1:4" s="5" customFormat="1" ht="15" customHeight="1">
      <c r="A44" s="14"/>
      <c r="B44" s="14" t="s">
        <v>77</v>
      </c>
      <c r="C44" s="17" t="s">
        <v>78</v>
      </c>
      <c r="D44" s="13">
        <f>0.42+1.07</f>
        <v>1.49</v>
      </c>
    </row>
    <row r="45" spans="1:4" s="5" customFormat="1" ht="15" customHeight="1">
      <c r="A45" s="14"/>
      <c r="B45" s="14" t="s">
        <v>79</v>
      </c>
      <c r="C45" s="15" t="s">
        <v>80</v>
      </c>
      <c r="D45" s="13">
        <f>7.5+18</f>
        <v>25.5</v>
      </c>
    </row>
    <row r="46" spans="1:4" s="5" customFormat="1" ht="15" customHeight="1">
      <c r="A46" s="14"/>
      <c r="B46" s="14" t="s">
        <v>81</v>
      </c>
      <c r="C46" s="15" t="s">
        <v>82</v>
      </c>
      <c r="D46" s="13"/>
    </row>
    <row r="47" spans="1:4" s="5" customFormat="1" ht="15" customHeight="1">
      <c r="A47" s="14"/>
      <c r="B47" s="14" t="s">
        <v>83</v>
      </c>
      <c r="C47" s="15" t="s">
        <v>84</v>
      </c>
      <c r="D47" s="13"/>
    </row>
    <row r="48" spans="1:7" s="5" customFormat="1" ht="15" customHeight="1">
      <c r="A48" s="14"/>
      <c r="B48" s="14" t="s">
        <v>34</v>
      </c>
      <c r="C48" s="15" t="s">
        <v>85</v>
      </c>
      <c r="D48" s="13">
        <f>9.04+29.75</f>
        <v>38.79</v>
      </c>
      <c r="E48" s="16"/>
      <c r="F48" s="16"/>
      <c r="G48" s="16"/>
    </row>
    <row r="49" spans="1:6" s="5" customFormat="1" ht="15" customHeight="1">
      <c r="A49" s="14" t="s">
        <v>86</v>
      </c>
      <c r="B49" s="14"/>
      <c r="C49" s="15" t="s">
        <v>87</v>
      </c>
      <c r="D49" s="13">
        <f>SUM(D50:D60)</f>
        <v>5.13</v>
      </c>
      <c r="E49" s="16"/>
      <c r="F49" s="16"/>
    </row>
    <row r="50" spans="1:6" s="5" customFormat="1" ht="15" customHeight="1">
      <c r="A50" s="14"/>
      <c r="B50" s="14" t="s">
        <v>10</v>
      </c>
      <c r="C50" s="15" t="s">
        <v>88</v>
      </c>
      <c r="D50" s="13"/>
      <c r="E50" s="16"/>
      <c r="F50" s="16"/>
    </row>
    <row r="51" spans="1:4" s="5" customFormat="1" ht="15" customHeight="1">
      <c r="A51" s="14"/>
      <c r="B51" s="14" t="s">
        <v>12</v>
      </c>
      <c r="C51" s="15" t="s">
        <v>89</v>
      </c>
      <c r="D51" s="13">
        <f>0.17+1.63</f>
        <v>1.7999999999999998</v>
      </c>
    </row>
    <row r="52" spans="1:6" s="5" customFormat="1" ht="15" customHeight="1">
      <c r="A52" s="14"/>
      <c r="B52" s="14" t="s">
        <v>14</v>
      </c>
      <c r="C52" s="15" t="s">
        <v>90</v>
      </c>
      <c r="D52" s="13"/>
      <c r="E52" s="16"/>
      <c r="F52" s="16"/>
    </row>
    <row r="53" spans="1:6" s="5" customFormat="1" ht="15" customHeight="1">
      <c r="A53" s="14"/>
      <c r="B53" s="14" t="s">
        <v>91</v>
      </c>
      <c r="C53" s="15" t="s">
        <v>92</v>
      </c>
      <c r="D53" s="13"/>
      <c r="E53" s="16"/>
      <c r="F53" s="16"/>
    </row>
    <row r="54" spans="1:6" s="5" customFormat="1" ht="15" customHeight="1">
      <c r="A54" s="14"/>
      <c r="B54" s="14" t="s">
        <v>93</v>
      </c>
      <c r="C54" s="15" t="s">
        <v>94</v>
      </c>
      <c r="D54" s="18"/>
      <c r="E54" s="16"/>
      <c r="F54" s="16"/>
    </row>
    <row r="55" spans="1:6" s="5" customFormat="1" ht="15" customHeight="1">
      <c r="A55" s="14"/>
      <c r="B55" s="14" t="s">
        <v>16</v>
      </c>
      <c r="C55" s="15" t="s">
        <v>95</v>
      </c>
      <c r="D55" s="21"/>
      <c r="E55" s="16"/>
      <c r="F55" s="16"/>
    </row>
    <row r="56" spans="1:6" s="5" customFormat="1" ht="15" customHeight="1">
      <c r="A56" s="14"/>
      <c r="B56" s="14" t="s">
        <v>18</v>
      </c>
      <c r="C56" s="15" t="s">
        <v>96</v>
      </c>
      <c r="D56" s="21"/>
      <c r="E56" s="16"/>
      <c r="F56" s="16"/>
    </row>
    <row r="57" spans="1:6" s="5" customFormat="1" ht="15" customHeight="1">
      <c r="A57" s="14"/>
      <c r="B57" s="14" t="s">
        <v>20</v>
      </c>
      <c r="C57" s="15" t="s">
        <v>97</v>
      </c>
      <c r="D57" s="21"/>
      <c r="E57" s="16"/>
      <c r="F57" s="16"/>
    </row>
    <row r="58" spans="1:6" s="5" customFormat="1" ht="15" customHeight="1">
      <c r="A58" s="14"/>
      <c r="B58" s="14" t="s">
        <v>22</v>
      </c>
      <c r="C58" s="15" t="s">
        <v>98</v>
      </c>
      <c r="D58" s="21">
        <f>0.2+0.4</f>
        <v>0.6000000000000001</v>
      </c>
      <c r="E58" s="16"/>
      <c r="F58" s="16"/>
    </row>
    <row r="59" spans="1:6" s="5" customFormat="1" ht="15" customHeight="1">
      <c r="A59" s="14"/>
      <c r="B59" s="14" t="s">
        <v>24</v>
      </c>
      <c r="C59" s="15" t="s">
        <v>99</v>
      </c>
      <c r="D59" s="21"/>
      <c r="E59" s="16"/>
      <c r="F59" s="16"/>
    </row>
    <row r="60" spans="1:5" s="5" customFormat="1" ht="15" customHeight="1">
      <c r="A60" s="14"/>
      <c r="B60" s="14" t="s">
        <v>34</v>
      </c>
      <c r="C60" s="15" t="s">
        <v>100</v>
      </c>
      <c r="D60" s="18">
        <f>0.16+2.57</f>
        <v>2.73</v>
      </c>
      <c r="E60" s="16"/>
    </row>
    <row r="61" spans="5:8" ht="12.75" customHeight="1">
      <c r="E61" s="23"/>
      <c r="H61" s="23"/>
    </row>
    <row r="62" spans="5:8" ht="12.75" customHeight="1">
      <c r="E62" s="23"/>
      <c r="G62" s="23"/>
      <c r="H62" s="23"/>
    </row>
    <row r="63" spans="5:7" ht="12.75" customHeight="1">
      <c r="E63" s="23"/>
      <c r="F63" s="23"/>
      <c r="G63" s="23"/>
    </row>
    <row r="64" ht="12.75" customHeight="1">
      <c r="F64" s="23"/>
    </row>
  </sheetData>
  <sheetProtection/>
  <mergeCells count="5">
    <mergeCell ref="A1:D1"/>
    <mergeCell ref="A3:C3"/>
    <mergeCell ref="A4:B4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2018-02-01T06:02:16Z</dcterms:created>
  <dcterms:modified xsi:type="dcterms:W3CDTF">2018-02-01T06:02:41Z</dcterms:modified>
  <cp:category/>
  <cp:version/>
  <cp:contentType/>
  <cp:contentStatus/>
</cp:coreProperties>
</file>