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表皮" sheetId="1" r:id="rId1"/>
    <sheet name="2015年收支预算总表" sheetId="2" r:id="rId2"/>
    <sheet name="支出预算表" sheetId="3" r:id="rId3"/>
    <sheet name="财政拨款支出预算明细表 " sheetId="4" r:id="rId4"/>
    <sheet name="“三公”经费预算表" sheetId="5" r:id="rId5"/>
    <sheet name="预算公开情况统计表" sheetId="6" r:id="rId6"/>
  </sheets>
  <externalReferences>
    <externalReference r:id="rId9"/>
  </externalReferences>
  <definedNames>
    <definedName name="_xlnm.Print_Area" localSheetId="1">'2015年收支预算总表'!$A$1:$D$20</definedName>
    <definedName name="_xlnm.Print_Area" localSheetId="3">'财政拨款支出预算明细表 '!$A$1:$F$19</definedName>
    <definedName name="_xlnm.Print_Area" localSheetId="2">'支出预算表'!$A$2:$J$21</definedName>
    <definedName name="_xlnm.Print_Area">$A$1:$N$6</definedName>
    <definedName name="_xlnm.Print_Titles" localSheetId="2">'支出预算表'!$1:$5</definedName>
    <definedName name="_xlnm.Print_Titles">$1:$5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<sst xmlns="http://schemas.openxmlformats.org/spreadsheetml/2006/main" count="149" uniqueCount="122">
  <si>
    <t>单位：万元</t>
  </si>
  <si>
    <t>支                        出</t>
  </si>
  <si>
    <t>收                             入</t>
  </si>
  <si>
    <t>预算数</t>
  </si>
  <si>
    <t>预算数</t>
  </si>
  <si>
    <t>一、一般公共服务</t>
  </si>
  <si>
    <t>本年收入合计</t>
  </si>
  <si>
    <t>本年支出合计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</si>
  <si>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</si>
  <si>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</si>
  <si>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</si>
  <si>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</si>
  <si>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</si>
  <si>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</si>
  <si>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</si>
  <si>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201</t>
  </si>
  <si>
    <t>附表3：</t>
  </si>
  <si>
    <t>一般公共服务</t>
  </si>
  <si>
    <t>附表4：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</si>
  <si>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</si>
  <si>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</si>
  <si>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</si>
  <si>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</si>
  <si>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</si>
  <si>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</si>
  <si>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</si>
  <si>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</si>
  <si>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科目名称（类/款/项）</t>
  </si>
  <si>
    <t>其他收入</t>
  </si>
  <si>
    <t>款</t>
  </si>
  <si>
    <t>项</t>
  </si>
  <si>
    <t xml:space="preserve">        其中： 公务用车购置费</t>
  </si>
  <si>
    <t>附件1：</t>
  </si>
  <si>
    <t>附表2：</t>
  </si>
  <si>
    <t>收支预算总表</t>
  </si>
  <si>
    <t>支出预算表</t>
  </si>
  <si>
    <t>财政拨款支出预算明细表</t>
  </si>
  <si>
    <t>“三公”经费预算表</t>
  </si>
  <si>
    <t>金额</t>
  </si>
  <si>
    <t>单位：万元</t>
  </si>
  <si>
    <t>附表5：</t>
  </si>
  <si>
    <t>是否已公开</t>
  </si>
  <si>
    <t>公开时间</t>
  </si>
  <si>
    <t>涉密部门对不进行公开的简要说明并确认</t>
  </si>
  <si>
    <t>备注</t>
  </si>
  <si>
    <t>公开方式</t>
  </si>
  <si>
    <t>公开预算的网址及其他公开地点</t>
  </si>
  <si>
    <t>公众反映及答复情况</t>
  </si>
  <si>
    <t>部门名称：鞍山市公共资源交易管理局</t>
  </si>
  <si>
    <t>部门名称（公章）：鞍山市公共资源交易管理局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</si>
  <si>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</si>
  <si>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</si>
  <si>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</si>
  <si>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</si>
  <si>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</si>
  <si>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</si>
  <si>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</si>
  <si>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</si>
  <si>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</si>
  <si>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</si>
  <si>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</si>
  <si>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</si>
  <si>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>收    入    合    计</t>
  </si>
  <si>
    <t>支    出    总    计</t>
  </si>
  <si>
    <t>2010399</t>
  </si>
  <si>
    <t>事业运行</t>
  </si>
  <si>
    <t>其他政府办公厅（室）及相关机构事务支出</t>
  </si>
  <si>
    <t>住房改革支出</t>
  </si>
  <si>
    <t>事业单位离退休</t>
  </si>
  <si>
    <t>208</t>
  </si>
  <si>
    <t>2010350</t>
  </si>
  <si>
    <t>2080502</t>
  </si>
  <si>
    <t>2210201</t>
  </si>
  <si>
    <t>20805</t>
  </si>
  <si>
    <t>221</t>
  </si>
  <si>
    <t>201</t>
  </si>
  <si>
    <t>一般公共服务</t>
  </si>
  <si>
    <t>其他政府办公厅（室）及相关机构事务</t>
  </si>
  <si>
    <t>事业运行</t>
  </si>
  <si>
    <t>其他政府办公厅（室）及相关机构事务支出</t>
  </si>
  <si>
    <t>208</t>
  </si>
  <si>
    <t>社会保障和就业</t>
  </si>
  <si>
    <t>行政事业单位离退休</t>
  </si>
  <si>
    <t>事业单位离退休</t>
  </si>
  <si>
    <t>221</t>
  </si>
  <si>
    <t>住房保障支出</t>
  </si>
  <si>
    <t>住房改革支出</t>
  </si>
  <si>
    <t>住房公积金</t>
  </si>
  <si>
    <t>20103</t>
  </si>
  <si>
    <t>22102</t>
  </si>
  <si>
    <t>201</t>
  </si>
  <si>
    <t>03</t>
  </si>
  <si>
    <t>50</t>
  </si>
  <si>
    <t>99</t>
  </si>
  <si>
    <t>208</t>
  </si>
  <si>
    <t>05</t>
  </si>
  <si>
    <t>02</t>
  </si>
  <si>
    <t>01</t>
  </si>
  <si>
    <t>是</t>
  </si>
  <si>
    <t>网站</t>
  </si>
  <si>
    <t>张梅</t>
  </si>
  <si>
    <r>
      <t>办公电话：5</t>
    </r>
    <r>
      <rPr>
        <sz val="12"/>
        <rFont val="宋体"/>
        <family val="0"/>
      </rPr>
      <t>586838</t>
    </r>
  </si>
  <si>
    <r>
      <t>手机：1</t>
    </r>
    <r>
      <rPr>
        <sz val="12"/>
        <rFont val="宋体"/>
        <family val="0"/>
      </rPr>
      <t>384129222</t>
    </r>
  </si>
  <si>
    <t>http://www.asggzyjy.cn/</t>
  </si>
  <si>
    <t>2015年部门预算和“三公”经费预算公开表</t>
  </si>
  <si>
    <t>2014年</t>
  </si>
  <si>
    <t>2015年</t>
  </si>
  <si>
    <t>财务负责人：张璐</t>
  </si>
  <si>
    <t>205</t>
  </si>
  <si>
    <t>205</t>
  </si>
  <si>
    <t>08</t>
  </si>
  <si>
    <t>培训费</t>
  </si>
  <si>
    <t>培训费</t>
  </si>
  <si>
    <t>205</t>
  </si>
  <si>
    <t>20508</t>
  </si>
  <si>
    <t>2050803</t>
  </si>
  <si>
    <t>教育支出</t>
  </si>
  <si>
    <t>进修及培训</t>
  </si>
  <si>
    <t>教育支出</t>
  </si>
  <si>
    <t>进修及培训</t>
  </si>
  <si>
    <t>其他政府办公厅（室）及相关机构事务</t>
  </si>
  <si>
    <t>2015年度部门预算公开情况统计表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</si>
</sst>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);[Red]\(0.0\)"/>
    <numFmt numFmtId="189" formatCode="#,##0.0"/>
    <numFmt numFmtId="190" formatCode="&quot;¥&quot;* _-#,##0;&quot;¥&quot;* \-#,##0;&quot;¥&quot;* _-&quot;-&quot;;@"/>
    <numFmt numFmtId="191" formatCode="* #,##0;* \-#,##0;* &quot;-&quot;;@"/>
    <numFmt numFmtId="192" formatCode="&quot;¥&quot;* _-#,##0.00;&quot;¥&quot;* \-#,##0.00;&quot;¥&quot;* _-&quot;-&quot;??;@"/>
    <numFmt numFmtId="193" formatCode="* #,##0.00;* \-#,##0.00;* &quot;-&quot;??;@"/>
    <numFmt numFmtId="194" formatCode="0.0"/>
    <numFmt numFmtId="195" formatCode="#,##0.0000"/>
    <numFmt numFmtId="196" formatCode="###0.0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* #,##0.0;* \-#,##0.0;* &quot;&quot;??;@"/>
    <numFmt numFmtId="202" formatCode="00"/>
    <numFmt numFmtId="203" formatCode="0000"/>
    <numFmt numFmtId="204" formatCode="* #,##0.00;* \-#,##0.00;* &quot;&quot;??;@"/>
    <numFmt numFmtId="205" formatCode="0_);[Red]\(0\)"/>
    <numFmt numFmtId="206" formatCode="* #,##0;* \-#,##0;* &quot;&quot;??;@"/>
    <numFmt numFmtId="207" formatCode="000000"/>
    <numFmt numFmtId="208" formatCode="#,##0.0_ "/>
    <numFmt numFmtId="209" formatCode="&quot;是&quot;;&quot;是&quot;;&quot;否&quot;"/>
    <numFmt numFmtId="210" formatCode="&quot;真&quot;;&quot;真&quot;;&quot;假&quot;"/>
    <numFmt numFmtId="211" formatCode="&quot;开&quot;;&quot;开&quot;;&quot;关&quot;"/>
    <numFmt numFmtId="212" formatCode="0.00_);[Red]\(0.00\)"/>
    <numFmt numFmtId="213" formatCode="yyyy\-mm\-dd"/>
    <numFmt numFmtId="214" formatCode="#,##0.00_);[Red]\(#,##0.00\)"/>
    <numFmt numFmtId="215" formatCode="#,##0.0;\-#,##0.0"/>
    <numFmt numFmtId="216" formatCode="#,##0.0_);\(#,##0.0\)"/>
    <numFmt numFmtId="217" formatCode="0;_?"/>
    <numFmt numFmtId="218" formatCode="#,##0.00000000000000_ "/>
    <numFmt numFmtId="219" formatCode="_-* #,##0.0_-;\-* #,##0.0_-;_-* &quot;-&quot;?_-;_-@_-"/>
  </numFmts>
  <fonts count="14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0" xfId="17" applyFont="1" applyFill="1" applyAlignment="1">
      <alignment vertical="center"/>
      <protection/>
    </xf>
    <xf numFmtId="188" fontId="3" fillId="0" borderId="0" xfId="17" applyNumberFormat="1" applyFont="1" applyFill="1" applyAlignment="1">
      <alignment vertical="center"/>
      <protection/>
    </xf>
    <xf numFmtId="0" fontId="3" fillId="0" borderId="0" xfId="17" applyFont="1" applyFill="1" applyAlignment="1">
      <alignment horizontal="center" vertical="center"/>
      <protection/>
    </xf>
    <xf numFmtId="188" fontId="3" fillId="0" borderId="0" xfId="17" applyNumberFormat="1" applyFont="1" applyFill="1" applyAlignment="1" applyProtection="1">
      <alignment horizontal="right" vertical="center"/>
      <protection/>
    </xf>
    <xf numFmtId="0" fontId="5" fillId="0" borderId="0" xfId="17" applyFont="1" applyFill="1" applyAlignment="1">
      <alignment vertical="center"/>
      <protection/>
    </xf>
    <xf numFmtId="0" fontId="5" fillId="0" borderId="0" xfId="17" applyFont="1" applyFill="1" applyBorder="1" applyAlignment="1">
      <alignment vertical="center"/>
      <protection/>
    </xf>
    <xf numFmtId="0" fontId="5" fillId="0" borderId="0" xfId="17" applyFont="1" applyFill="1" applyAlignment="1">
      <alignment vertical="center" wrapText="1"/>
      <protection/>
    </xf>
    <xf numFmtId="0" fontId="0" fillId="0" borderId="0" xfId="18" applyFont="1">
      <alignment/>
      <protection/>
    </xf>
    <xf numFmtId="0" fontId="1" fillId="0" borderId="0" xfId="18">
      <alignment/>
      <protection/>
    </xf>
    <xf numFmtId="0" fontId="3" fillId="0" borderId="0" xfId="18" applyFont="1" applyFill="1" applyAlignment="1">
      <alignment vertical="center"/>
      <protection/>
    </xf>
    <xf numFmtId="188" fontId="3" fillId="0" borderId="0" xfId="18" applyNumberFormat="1" applyFont="1" applyFill="1" applyAlignment="1">
      <alignment vertical="center"/>
      <protection/>
    </xf>
    <xf numFmtId="0" fontId="4" fillId="0" borderId="0" xfId="18" applyNumberFormat="1" applyFont="1" applyFill="1" applyAlignment="1" applyProtection="1">
      <alignment horizontal="centerContinuous" vertical="center"/>
      <protection/>
    </xf>
    <xf numFmtId="0" fontId="3" fillId="0" borderId="0" xfId="18" applyFont="1" applyFill="1" applyAlignment="1">
      <alignment horizontal="center" vertical="center"/>
      <protection/>
    </xf>
    <xf numFmtId="188" fontId="3" fillId="0" borderId="0" xfId="18" applyNumberFormat="1" applyFont="1" applyFill="1" applyAlignment="1" applyProtection="1">
      <alignment horizontal="right" vertical="center"/>
      <protection/>
    </xf>
    <xf numFmtId="0" fontId="5" fillId="0" borderId="0" xfId="18" applyFont="1" applyFill="1" applyAlignment="1">
      <alignment vertical="center"/>
      <protection/>
    </xf>
    <xf numFmtId="0" fontId="5" fillId="0" borderId="0" xfId="18" applyFont="1" applyFill="1" applyBorder="1" applyAlignment="1">
      <alignment vertical="center"/>
      <protection/>
    </xf>
    <xf numFmtId="0" fontId="5" fillId="0" borderId="0" xfId="18" applyFont="1" applyFill="1" applyAlignment="1">
      <alignment vertical="center" wrapText="1"/>
      <protection/>
    </xf>
    <xf numFmtId="0" fontId="3" fillId="0" borderId="0" xfId="18" applyFont="1">
      <alignment/>
      <protection/>
    </xf>
    <xf numFmtId="0" fontId="0" fillId="0" borderId="0" xfId="17" applyFont="1">
      <alignment/>
      <protection/>
    </xf>
    <xf numFmtId="49" fontId="3" fillId="0" borderId="1" xfId="18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16">
      <alignment vertical="center"/>
      <protection/>
    </xf>
    <xf numFmtId="0" fontId="1" fillId="2" borderId="0" xfId="16" applyFill="1">
      <alignment/>
      <protection/>
    </xf>
    <xf numFmtId="0" fontId="2" fillId="2" borderId="0" xfId="16" applyFont="1" applyFill="1">
      <alignment/>
      <protection/>
    </xf>
    <xf numFmtId="189" fontId="3" fillId="0" borderId="1" xfId="16" applyNumberFormat="1" applyFont="1" applyFill="1" applyBorder="1" applyAlignment="1" applyProtection="1">
      <alignment horizontal="right" vertical="center" wrapText="1"/>
      <protection/>
    </xf>
    <xf numFmtId="0" fontId="3" fillId="0" borderId="0" xfId="16" applyFont="1" applyFill="1">
      <alignment/>
      <protection/>
    </xf>
    <xf numFmtId="0" fontId="3" fillId="2" borderId="0" xfId="16" applyFont="1" applyFill="1">
      <alignment/>
      <protection/>
    </xf>
    <xf numFmtId="0" fontId="1" fillId="0" borderId="0" xfId="16" applyFill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89" fontId="3" fillId="0" borderId="2" xfId="16" applyNumberFormat="1" applyFont="1" applyFill="1" applyBorder="1" applyAlignment="1">
      <alignment horizontal="right" vertical="center" wrapText="1"/>
      <protection/>
    </xf>
    <xf numFmtId="189" fontId="3" fillId="0" borderId="3" xfId="16" applyNumberFormat="1" applyFont="1" applyFill="1" applyBorder="1" applyAlignment="1" applyProtection="1">
      <alignment horizontal="right" vertical="center" wrapText="1"/>
      <protection/>
    </xf>
    <xf numFmtId="189" fontId="3" fillId="0" borderId="4" xfId="16" applyNumberFormat="1" applyFont="1" applyFill="1" applyBorder="1" applyAlignment="1">
      <alignment horizontal="right" vertical="center" wrapText="1"/>
      <protection/>
    </xf>
    <xf numFmtId="0" fontId="3" fillId="0" borderId="0" xfId="18" applyFont="1" applyFill="1" applyBorder="1" applyAlignment="1">
      <alignment horizontal="left" vertical="center"/>
      <protection/>
    </xf>
    <xf numFmtId="188" fontId="3" fillId="0" borderId="0" xfId="18" applyNumberFormat="1" applyFont="1" applyFill="1" applyBorder="1" applyAlignment="1">
      <alignment horizontal="center" vertical="center"/>
      <protection/>
    </xf>
    <xf numFmtId="0" fontId="3" fillId="0" borderId="0" xfId="18" applyFont="1" applyFill="1" applyBorder="1" applyAlignment="1">
      <alignment horizontal="center" vertical="center"/>
      <protection/>
    </xf>
    <xf numFmtId="0" fontId="2" fillId="0" borderId="5" xfId="18" applyNumberFormat="1" applyFont="1" applyFill="1" applyBorder="1" applyAlignment="1" applyProtection="1">
      <alignment horizontal="center" vertical="center"/>
      <protection/>
    </xf>
    <xf numFmtId="0" fontId="2" fillId="0" borderId="6" xfId="18" applyNumberFormat="1" applyFont="1" applyFill="1" applyBorder="1" applyAlignment="1" applyProtection="1">
      <alignment horizontal="center" vertical="center"/>
      <protection/>
    </xf>
    <xf numFmtId="0" fontId="2" fillId="0" borderId="7" xfId="18" applyNumberFormat="1" applyFont="1" applyFill="1" applyBorder="1" applyAlignment="1" applyProtection="1">
      <alignment horizontal="center" vertical="center"/>
      <protection/>
    </xf>
    <xf numFmtId="188" fontId="2" fillId="0" borderId="7" xfId="18" applyNumberFormat="1" applyFont="1" applyFill="1" applyBorder="1" applyAlignment="1" applyProtection="1">
      <alignment horizontal="center" vertical="center"/>
      <protection/>
    </xf>
    <xf numFmtId="188" fontId="2" fillId="0" borderId="8" xfId="18" applyNumberFormat="1" applyFont="1" applyFill="1" applyBorder="1" applyAlignment="1" applyProtection="1">
      <alignment horizontal="center" vertical="center"/>
      <protection/>
    </xf>
    <xf numFmtId="49" fontId="3" fillId="0" borderId="9" xfId="18" applyNumberFormat="1" applyFont="1" applyFill="1" applyBorder="1" applyAlignment="1" applyProtection="1">
      <alignment vertical="center"/>
      <protection/>
    </xf>
    <xf numFmtId="49" fontId="3" fillId="0" borderId="10" xfId="18" applyNumberFormat="1" applyFont="1" applyFill="1" applyBorder="1" applyAlignment="1" applyProtection="1">
      <alignment vertical="center"/>
      <protection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17" applyFont="1" applyFill="1" applyBorder="1" applyAlignment="1">
      <alignment horizontal="left" vertical="center"/>
      <protection/>
    </xf>
    <xf numFmtId="188" fontId="0" fillId="0" borderId="0" xfId="17" applyNumberFormat="1" applyFont="1" applyFill="1" applyBorder="1" applyAlignment="1">
      <alignment horizontal="center" vertical="center"/>
      <protection/>
    </xf>
    <xf numFmtId="0" fontId="0" fillId="0" borderId="0" xfId="17" applyFont="1" applyFill="1" applyBorder="1" applyAlignment="1">
      <alignment horizontal="center" vertical="center"/>
      <protection/>
    </xf>
    <xf numFmtId="188" fontId="0" fillId="0" borderId="0" xfId="17" applyNumberFormat="1" applyFont="1" applyFill="1" applyAlignment="1" applyProtection="1">
      <alignment horizontal="right" vertical="center"/>
      <protection/>
    </xf>
    <xf numFmtId="0" fontId="6" fillId="0" borderId="5" xfId="17" applyNumberFormat="1" applyFont="1" applyFill="1" applyBorder="1" applyAlignment="1" applyProtection="1">
      <alignment horizontal="centerContinuous" vertical="center"/>
      <protection/>
    </xf>
    <xf numFmtId="0" fontId="6" fillId="0" borderId="6" xfId="17" applyNumberFormat="1" applyFont="1" applyFill="1" applyBorder="1" applyAlignment="1" applyProtection="1">
      <alignment horizontal="centerContinuous" vertical="center"/>
      <protection/>
    </xf>
    <xf numFmtId="0" fontId="6" fillId="0" borderId="8" xfId="17" applyNumberFormat="1" applyFont="1" applyFill="1" applyBorder="1" applyAlignment="1" applyProtection="1">
      <alignment horizontal="centerContinuous" vertical="center"/>
      <protection/>
    </xf>
    <xf numFmtId="0" fontId="6" fillId="0" borderId="9" xfId="17" applyNumberFormat="1" applyFont="1" applyFill="1" applyBorder="1" applyAlignment="1" applyProtection="1">
      <alignment horizontal="center" vertical="center"/>
      <protection/>
    </xf>
    <xf numFmtId="188" fontId="6" fillId="0" borderId="1" xfId="17" applyNumberFormat="1" applyFont="1" applyFill="1" applyBorder="1" applyAlignment="1" applyProtection="1">
      <alignment horizontal="center" vertical="center"/>
      <protection/>
    </xf>
    <xf numFmtId="0" fontId="6" fillId="0" borderId="1" xfId="17" applyNumberFormat="1" applyFont="1" applyFill="1" applyBorder="1" applyAlignment="1" applyProtection="1">
      <alignment horizontal="center" vertical="center"/>
      <protection/>
    </xf>
    <xf numFmtId="188" fontId="6" fillId="0" borderId="2" xfId="17" applyNumberFormat="1" applyFont="1" applyFill="1" applyBorder="1" applyAlignment="1" applyProtection="1">
      <alignment horizontal="center" vertical="center"/>
      <protection/>
    </xf>
    <xf numFmtId="49" fontId="0" fillId="0" borderId="9" xfId="17" applyNumberFormat="1" applyFont="1" applyFill="1" applyBorder="1" applyAlignment="1" applyProtection="1">
      <alignment vertical="center"/>
      <protection/>
    </xf>
    <xf numFmtId="49" fontId="0" fillId="0" borderId="1" xfId="17" applyNumberFormat="1" applyFont="1" applyFill="1" applyBorder="1" applyAlignment="1" applyProtection="1">
      <alignment vertical="center"/>
      <protection/>
    </xf>
    <xf numFmtId="49" fontId="0" fillId="0" borderId="9" xfId="17" applyNumberFormat="1" applyFont="1" applyFill="1" applyBorder="1" applyAlignment="1" applyProtection="1">
      <alignment horizontal="center" vertical="center"/>
      <protection/>
    </xf>
    <xf numFmtId="49" fontId="0" fillId="0" borderId="1" xfId="17" applyNumberFormat="1" applyFont="1" applyFill="1" applyBorder="1" applyAlignment="1" applyProtection="1">
      <alignment horizontal="center" vertical="center"/>
      <protection/>
    </xf>
    <xf numFmtId="49" fontId="0" fillId="0" borderId="10" xfId="17" applyNumberFormat="1" applyFont="1" applyFill="1" applyBorder="1" applyAlignment="1" applyProtection="1">
      <alignment horizontal="center" vertical="center"/>
      <protection/>
    </xf>
    <xf numFmtId="49" fontId="0" fillId="0" borderId="3" xfId="17" applyNumberFormat="1" applyFont="1" applyFill="1" applyBorder="1" applyAlignment="1" applyProtection="1">
      <alignment horizontal="center" vertical="center"/>
      <protection/>
    </xf>
    <xf numFmtId="0" fontId="6" fillId="0" borderId="0" xfId="16" applyFont="1" applyFill="1" applyAlignment="1">
      <alignment horizontal="center" vertical="center"/>
      <protection/>
    </xf>
    <xf numFmtId="0" fontId="6" fillId="2" borderId="0" xfId="16" applyFont="1" applyFill="1" applyAlignment="1">
      <alignment horizontal="center" vertical="center"/>
      <protection/>
    </xf>
    <xf numFmtId="0" fontId="6" fillId="0" borderId="0" xfId="16" applyFont="1" applyAlignment="1">
      <alignment vertical="center"/>
      <protection/>
    </xf>
    <xf numFmtId="0" fontId="6" fillId="0" borderId="0" xfId="16" applyNumberFormat="1" applyFont="1" applyFill="1" applyAlignment="1" applyProtection="1">
      <alignment horizontal="right" vertical="center"/>
      <protection/>
    </xf>
    <xf numFmtId="0" fontId="11" fillId="0" borderId="0" xfId="16" applyFont="1" applyFill="1" applyAlignment="1">
      <alignment vertical="center"/>
      <protection/>
    </xf>
    <xf numFmtId="0" fontId="11" fillId="0" borderId="0" xfId="16" applyFont="1" applyFill="1" applyAlignment="1">
      <alignment horizontal="right" vertical="center"/>
      <protection/>
    </xf>
    <xf numFmtId="0" fontId="11" fillId="0" borderId="0" xfId="16" applyFont="1" applyFill="1" applyBorder="1" applyAlignment="1">
      <alignment vertical="center"/>
      <protection/>
    </xf>
    <xf numFmtId="0" fontId="5" fillId="0" borderId="0" xfId="16" applyFont="1" applyFill="1" applyBorder="1" applyAlignment="1">
      <alignment horizontal="right" vertical="center"/>
      <protection/>
    </xf>
    <xf numFmtId="0" fontId="11" fillId="0" borderId="0" xfId="16" applyFont="1" applyFill="1">
      <alignment/>
      <protection/>
    </xf>
    <xf numFmtId="0" fontId="5" fillId="0" borderId="0" xfId="16" applyFont="1">
      <alignment vertical="center"/>
      <protection/>
    </xf>
    <xf numFmtId="49" fontId="0" fillId="0" borderId="1" xfId="17" applyNumberFormat="1" applyFont="1" applyFill="1" applyBorder="1" applyAlignment="1" applyProtection="1">
      <alignment horizontal="center" vertical="center" wrapText="1"/>
      <protection/>
    </xf>
    <xf numFmtId="189" fontId="5" fillId="0" borderId="0" xfId="17" applyNumberFormat="1" applyFont="1" applyFill="1" applyAlignment="1">
      <alignment vertical="center"/>
      <protection/>
    </xf>
    <xf numFmtId="218" fontId="5" fillId="0" borderId="0" xfId="17" applyNumberFormat="1" applyFont="1" applyFill="1" applyAlignment="1">
      <alignment vertical="center"/>
      <protection/>
    </xf>
    <xf numFmtId="49" fontId="5" fillId="0" borderId="1" xfId="16" applyNumberFormat="1" applyFont="1" applyFill="1" applyBorder="1" applyAlignment="1" applyProtection="1">
      <alignment horizontal="left" vertical="center" wrapText="1"/>
      <protection/>
    </xf>
    <xf numFmtId="49" fontId="5" fillId="0" borderId="1" xfId="17" applyNumberFormat="1" applyFont="1" applyFill="1" applyBorder="1" applyAlignment="1" applyProtection="1">
      <alignment horizontal="center" vertical="center" wrapText="1"/>
      <protection/>
    </xf>
    <xf numFmtId="189" fontId="5" fillId="0" borderId="1" xfId="16" applyNumberFormat="1" applyFont="1" applyFill="1" applyBorder="1" applyAlignment="1" applyProtection="1">
      <alignment horizontal="right" vertical="center" wrapText="1"/>
      <protection/>
    </xf>
    <xf numFmtId="49" fontId="5" fillId="0" borderId="14" xfId="16" applyNumberFormat="1" applyFont="1" applyFill="1" applyBorder="1" applyAlignment="1" applyProtection="1">
      <alignment horizontal="left" vertical="center" wrapText="1"/>
      <protection/>
    </xf>
    <xf numFmtId="49" fontId="5" fillId="0" borderId="15" xfId="16" applyNumberFormat="1" applyFont="1" applyFill="1" applyBorder="1" applyAlignment="1" applyProtection="1">
      <alignment horizontal="left" vertical="center" wrapText="1"/>
      <protection/>
    </xf>
    <xf numFmtId="49" fontId="5" fillId="0" borderId="1" xfId="17" applyNumberFormat="1" applyFont="1" applyFill="1" applyBorder="1" applyAlignment="1" applyProtection="1">
      <alignment horizontal="left" vertical="center" wrapText="1"/>
      <protection/>
    </xf>
    <xf numFmtId="49" fontId="5" fillId="0" borderId="16" xfId="16" applyNumberFormat="1" applyFont="1" applyFill="1" applyBorder="1" applyAlignment="1" applyProtection="1">
      <alignment horizontal="left" vertical="center" wrapText="1"/>
      <protection/>
    </xf>
    <xf numFmtId="189" fontId="5" fillId="0" borderId="3" xfId="16" applyNumberFormat="1" applyFont="1" applyFill="1" applyBorder="1" applyAlignment="1" applyProtection="1">
      <alignment horizontal="right" vertical="center" wrapText="1"/>
      <protection/>
    </xf>
    <xf numFmtId="49" fontId="3" fillId="0" borderId="9" xfId="18" applyNumberFormat="1" applyFont="1" applyFill="1" applyBorder="1" applyAlignment="1" applyProtection="1">
      <alignment horizontal="left" vertical="center"/>
      <protection/>
    </xf>
    <xf numFmtId="49" fontId="5" fillId="0" borderId="0" xfId="18" applyNumberFormat="1" applyFont="1" applyFill="1" applyAlignment="1">
      <alignment vertical="center"/>
      <protection/>
    </xf>
    <xf numFmtId="183" fontId="6" fillId="0" borderId="1" xfId="0" applyNumberFormat="1" applyFont="1" applyBorder="1" applyAlignment="1">
      <alignment vertical="center"/>
    </xf>
    <xf numFmtId="183" fontId="6" fillId="0" borderId="2" xfId="0" applyNumberFormat="1" applyFont="1" applyBorder="1" applyAlignment="1">
      <alignment vertical="center"/>
    </xf>
    <xf numFmtId="183" fontId="0" fillId="0" borderId="1" xfId="0" applyNumberFormat="1" applyFont="1" applyBorder="1" applyAlignment="1">
      <alignment vertical="center" wrapText="1"/>
    </xf>
    <xf numFmtId="183" fontId="0" fillId="0" borderId="2" xfId="0" applyNumberFormat="1" applyFont="1" applyBorder="1" applyAlignment="1">
      <alignment vertical="center"/>
    </xf>
    <xf numFmtId="183" fontId="0" fillId="0" borderId="1" xfId="0" applyNumberFormat="1" applyFont="1" applyBorder="1" applyAlignment="1">
      <alignment vertical="center"/>
    </xf>
    <xf numFmtId="183" fontId="0" fillId="0" borderId="3" xfId="0" applyNumberFormat="1" applyFont="1" applyBorder="1" applyAlignment="1">
      <alignment vertical="center"/>
    </xf>
    <xf numFmtId="183" fontId="0" fillId="0" borderId="4" xfId="0" applyNumberFormat="1" applyFont="1" applyBorder="1" applyAlignment="1">
      <alignment vertical="center"/>
    </xf>
    <xf numFmtId="189" fontId="3" fillId="0" borderId="0" xfId="16" applyNumberFormat="1" applyFont="1" applyFill="1" applyBorder="1" applyAlignment="1" applyProtection="1">
      <alignment horizontal="right" vertical="center" wrapText="1"/>
      <protection/>
    </xf>
    <xf numFmtId="49" fontId="5" fillId="0" borderId="1" xfId="16" applyNumberFormat="1" applyFont="1" applyFill="1" applyBorder="1" applyAlignment="1" applyProtection="1">
      <alignment vertical="center" wrapText="1"/>
      <protection/>
    </xf>
    <xf numFmtId="208" fontId="1" fillId="0" borderId="0" xfId="16" applyNumberFormat="1" applyFill="1">
      <alignment/>
      <protection/>
    </xf>
    <xf numFmtId="208" fontId="1" fillId="2" borderId="0" xfId="16" applyNumberFormat="1" applyFill="1">
      <alignment/>
      <protection/>
    </xf>
    <xf numFmtId="31" fontId="6" fillId="0" borderId="1" xfId="0" applyNumberFormat="1" applyFont="1" applyBorder="1" applyAlignment="1">
      <alignment horizontal="center" vertical="center"/>
    </xf>
    <xf numFmtId="43" fontId="3" fillId="0" borderId="1" xfId="18" applyNumberFormat="1" applyFont="1" applyFill="1" applyBorder="1" applyAlignment="1" applyProtection="1">
      <alignment horizontal="right" vertical="center"/>
      <protection/>
    </xf>
    <xf numFmtId="43" fontId="3" fillId="0" borderId="3" xfId="18" applyNumberFormat="1" applyFont="1" applyFill="1" applyBorder="1" applyAlignment="1" applyProtection="1">
      <alignment horizontal="right" vertical="center"/>
      <protection/>
    </xf>
    <xf numFmtId="43" fontId="3" fillId="0" borderId="1" xfId="18" applyNumberFormat="1" applyFont="1" applyFill="1" applyBorder="1" applyAlignment="1" applyProtection="1">
      <alignment horizontal="right" vertical="center" wrapText="1"/>
      <protection/>
    </xf>
    <xf numFmtId="43" fontId="3" fillId="0" borderId="2" xfId="18" applyNumberFormat="1" applyFont="1" applyFill="1" applyBorder="1" applyAlignment="1" applyProtection="1">
      <alignment horizontal="right" vertical="center" wrapText="1"/>
      <protection/>
    </xf>
    <xf numFmtId="43" fontId="3" fillId="0" borderId="3" xfId="18" applyNumberFormat="1" applyFont="1" applyFill="1" applyBorder="1" applyAlignment="1" applyProtection="1">
      <alignment horizontal="right" vertical="center" wrapText="1"/>
      <protection/>
    </xf>
    <xf numFmtId="43" fontId="3" fillId="0" borderId="4" xfId="18" applyNumberFormat="1" applyFont="1" applyFill="1" applyBorder="1" applyAlignment="1" applyProtection="1">
      <alignment horizontal="right" vertical="center" wrapText="1"/>
      <protection/>
    </xf>
    <xf numFmtId="189" fontId="1" fillId="2" borderId="0" xfId="16" applyNumberFormat="1" applyFill="1">
      <alignment/>
      <protection/>
    </xf>
    <xf numFmtId="43" fontId="0" fillId="0" borderId="1" xfId="17" applyNumberFormat="1" applyFont="1" applyFill="1" applyBorder="1" applyAlignment="1" applyProtection="1">
      <alignment horizontal="right" vertical="center" wrapText="1"/>
      <protection/>
    </xf>
    <xf numFmtId="43" fontId="0" fillId="0" borderId="3" xfId="17" applyNumberFormat="1" applyFont="1" applyFill="1" applyBorder="1" applyAlignment="1" applyProtection="1">
      <alignment horizontal="right" vertical="center" wrapText="1"/>
      <protection/>
    </xf>
    <xf numFmtId="43" fontId="0" fillId="0" borderId="2" xfId="17" applyNumberFormat="1" applyFont="1" applyFill="1" applyBorder="1" applyAlignment="1" applyProtection="1">
      <alignment horizontal="right" vertical="center" wrapText="1"/>
      <protection/>
    </xf>
    <xf numFmtId="43" fontId="0" fillId="0" borderId="4" xfId="17" applyNumberFormat="1" applyFont="1" applyFill="1" applyBorder="1" applyAlignment="1" applyProtection="1">
      <alignment horizontal="right" vertical="center" wrapText="1"/>
      <protection/>
    </xf>
    <xf numFmtId="43" fontId="5" fillId="0" borderId="0" xfId="18" applyNumberFormat="1" applyFont="1" applyFill="1" applyAlignment="1">
      <alignment vertical="center"/>
      <protection/>
    </xf>
    <xf numFmtId="0" fontId="5" fillId="0" borderId="0" xfId="16" applyFont="1" applyFill="1" applyBorder="1" applyAlignment="1">
      <alignment vertical="center"/>
      <protection/>
    </xf>
    <xf numFmtId="0" fontId="2" fillId="0" borderId="1" xfId="16" applyFont="1" applyFill="1" applyBorder="1" applyAlignment="1">
      <alignment horizontal="center" vertical="center"/>
      <protection/>
    </xf>
    <xf numFmtId="0" fontId="2" fillId="0" borderId="9" xfId="16" applyFont="1" applyFill="1" applyBorder="1" applyAlignment="1">
      <alignment horizontal="center" vertical="center"/>
      <protection/>
    </xf>
    <xf numFmtId="49" fontId="5" fillId="0" borderId="9" xfId="16" applyNumberFormat="1" applyFont="1" applyFill="1" applyBorder="1" applyAlignment="1" applyProtection="1">
      <alignment vertical="center" wrapText="1"/>
      <protection/>
    </xf>
    <xf numFmtId="49" fontId="5" fillId="0" borderId="10" xfId="16" applyNumberFormat="1" applyFont="1" applyFill="1" applyBorder="1" applyAlignment="1" applyProtection="1">
      <alignment vertical="center" wrapText="1"/>
      <protection/>
    </xf>
    <xf numFmtId="49" fontId="5" fillId="0" borderId="3" xfId="16" applyNumberFormat="1" applyFont="1" applyFill="1" applyBorder="1" applyAlignment="1" applyProtection="1">
      <alignment vertical="center" wrapText="1"/>
      <protection/>
    </xf>
    <xf numFmtId="49" fontId="5" fillId="0" borderId="3" xfId="16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17" applyNumberFormat="1" applyFont="1" applyFill="1" applyAlignment="1" applyProtection="1">
      <alignment horizontal="center" vertical="center"/>
      <protection/>
    </xf>
    <xf numFmtId="0" fontId="2" fillId="0" borderId="6" xfId="16" applyFont="1" applyFill="1" applyBorder="1" applyAlignment="1">
      <alignment horizontal="center" vertical="center" wrapText="1"/>
      <protection/>
    </xf>
    <xf numFmtId="0" fontId="2" fillId="0" borderId="1" xfId="16" applyFont="1" applyFill="1" applyBorder="1" applyAlignment="1">
      <alignment horizontal="center" vertical="center" wrapText="1"/>
      <protection/>
    </xf>
    <xf numFmtId="0" fontId="0" fillId="0" borderId="0" xfId="16" applyFont="1" applyAlignment="1">
      <alignment vertical="center"/>
      <protection/>
    </xf>
    <xf numFmtId="0" fontId="2" fillId="0" borderId="5" xfId="16" applyNumberFormat="1" applyFont="1" applyFill="1" applyBorder="1" applyAlignment="1" applyProtection="1">
      <alignment horizontal="center" vertical="center"/>
      <protection/>
    </xf>
    <xf numFmtId="0" fontId="1" fillId="0" borderId="6" xfId="16" applyBorder="1" applyAlignment="1">
      <alignment horizontal="center" vertical="center"/>
      <protection/>
    </xf>
    <xf numFmtId="0" fontId="2" fillId="0" borderId="9" xfId="16" applyNumberFormat="1" applyFont="1" applyFill="1" applyBorder="1" applyAlignment="1" applyProtection="1">
      <alignment horizontal="center" vertical="center"/>
      <protection/>
    </xf>
    <xf numFmtId="0" fontId="1" fillId="0" borderId="1" xfId="16" applyBorder="1" applyAlignment="1">
      <alignment horizontal="center" vertical="center"/>
      <protection/>
    </xf>
    <xf numFmtId="0" fontId="4" fillId="0" borderId="0" xfId="16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2" fillId="0" borderId="8" xfId="16" applyFont="1" applyFill="1" applyBorder="1" applyAlignment="1">
      <alignment horizontal="center" vertical="center" wrapText="1"/>
      <protection/>
    </xf>
    <xf numFmtId="0" fontId="2" fillId="0" borderId="2" xfId="16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2" fillId="0" borderId="15" xfId="19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</cellXfs>
  <cellStyles count="11">
    <cellStyle name="Normal" xfId="0"/>
    <cellStyle name="Percent" xfId="15"/>
    <cellStyle name="常规_2014年附表" xfId="16"/>
    <cellStyle name="常规_Sheet1" xfId="17"/>
    <cellStyle name="常规_Sheet1 (2)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sggzyjy.cn/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1">
      <selection activeCell="E16" sqref="E16"/>
    </sheetView>
  </sheetViews>
  <sheetFormatPr defaultColWidth="9.00390625" defaultRowHeight="14.25"/>
  <sheetData>
    <row r="3" spans="1:2" ht="20.25">
      <c r="A3" s="136" t="s">
        <v>32</v>
      </c>
      <c r="B3" s="136"/>
    </row>
    <row r="10" spans="1:13" ht="111" customHeight="1">
      <c r="A10" s="135" t="s">
        <v>104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</row>
  </sheetData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"/>
  <sheetViews>
    <sheetView view="pageBreakPreview" zoomScaleSheetLayoutView="100" workbookViewId="0" topLeftCell="A1">
      <selection activeCell="C12" sqref="C12"/>
    </sheetView>
  </sheetViews>
  <sheetFormatPr defaultColWidth="9.00390625" defaultRowHeight="14.25"/>
  <cols>
    <col min="1" max="1" width="46.75390625" style="0" customWidth="1"/>
    <col min="2" max="2" width="24.375" style="0" customWidth="1"/>
    <col min="3" max="3" width="31.875" style="0" customWidth="1"/>
    <col min="4" max="4" width="24.375" style="0" customWidth="1"/>
    <col min="5" max="5" width="19.375" style="0" bestFit="1" customWidth="1"/>
  </cols>
  <sheetData>
    <row r="1" spans="1:22" ht="14.25">
      <c r="A1" s="20" t="s">
        <v>8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137" t="s">
        <v>34</v>
      </c>
      <c r="B2" s="137"/>
      <c r="C2" s="137"/>
      <c r="D2" s="13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"/>
      <c r="B3" s="4"/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3.25" customHeight="1" thickBot="1">
      <c r="A4" s="64" t="s">
        <v>48</v>
      </c>
      <c r="B4" s="65"/>
      <c r="C4" s="66"/>
      <c r="D4" s="67" t="s">
        <v>0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23.25" customHeight="1">
      <c r="A5" s="68" t="s">
        <v>2</v>
      </c>
      <c r="B5" s="69"/>
      <c r="C5" s="69" t="s">
        <v>1</v>
      </c>
      <c r="D5" s="7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3.25" customHeight="1">
      <c r="A6" s="71" t="s">
        <v>56</v>
      </c>
      <c r="B6" s="72" t="s">
        <v>4</v>
      </c>
      <c r="C6" s="73" t="s">
        <v>56</v>
      </c>
      <c r="D6" s="74" t="s">
        <v>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3.25" customHeight="1">
      <c r="A7" s="75" t="s">
        <v>57</v>
      </c>
      <c r="B7" s="123">
        <f>969.8+387.8</f>
        <v>1357.6</v>
      </c>
      <c r="C7" s="76" t="s">
        <v>5</v>
      </c>
      <c r="D7" s="125">
        <f>D8+D9</f>
        <v>1300.7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23.25" customHeight="1">
      <c r="A8" s="75" t="s">
        <v>58</v>
      </c>
      <c r="B8" s="123">
        <v>76.5</v>
      </c>
      <c r="C8" s="78" t="s">
        <v>65</v>
      </c>
      <c r="D8" s="125">
        <f>'支出预算表'!E10</f>
        <v>842.7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38.25" customHeight="1">
      <c r="A9" s="75" t="s">
        <v>59</v>
      </c>
      <c r="B9" s="123"/>
      <c r="C9" s="91" t="s">
        <v>66</v>
      </c>
      <c r="D9" s="125">
        <f>'支出预算表'!E11</f>
        <v>458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27.75" customHeight="1">
      <c r="A10" s="75"/>
      <c r="B10" s="123"/>
      <c r="C10" s="91" t="s">
        <v>68</v>
      </c>
      <c r="D10" s="125">
        <f>'支出预算表'!E17</f>
        <v>55.5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23.25" customHeight="1">
      <c r="A11" s="75" t="s">
        <v>60</v>
      </c>
      <c r="B11" s="123"/>
      <c r="C11" s="78" t="s">
        <v>67</v>
      </c>
      <c r="D11" s="125">
        <f>'支出预算表'!E19</f>
        <v>71.7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23.25" customHeight="1">
      <c r="A12" s="75" t="s">
        <v>61</v>
      </c>
      <c r="B12" s="123"/>
      <c r="C12" s="78" t="s">
        <v>112</v>
      </c>
      <c r="D12" s="125">
        <f>'支出预算表'!E12</f>
        <v>6.199999999999999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23.25" customHeight="1">
      <c r="A13" s="75"/>
      <c r="B13" s="123"/>
      <c r="C13" s="76"/>
      <c r="D13" s="125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23.25" customHeight="1">
      <c r="A14" s="75"/>
      <c r="B14" s="123"/>
      <c r="C14" s="76"/>
      <c r="D14" s="125"/>
      <c r="E14" s="92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23.25" customHeight="1">
      <c r="A15" s="75"/>
      <c r="B15" s="123"/>
      <c r="C15" s="76"/>
      <c r="D15" s="125"/>
      <c r="E15" s="93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8"/>
    </row>
    <row r="16" spans="1:22" ht="23.25" customHeight="1">
      <c r="A16" s="75"/>
      <c r="B16" s="123"/>
      <c r="C16" s="76"/>
      <c r="D16" s="125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8"/>
    </row>
    <row r="17" spans="1:22" ht="23.25" customHeight="1">
      <c r="A17" s="77" t="s">
        <v>6</v>
      </c>
      <c r="B17" s="123">
        <f>B7+B8</f>
        <v>1434.1</v>
      </c>
      <c r="C17" s="78" t="s">
        <v>7</v>
      </c>
      <c r="D17" s="125">
        <f>D8+D9+D10+D11+D12</f>
        <v>1434.1000000000001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8"/>
    </row>
    <row r="18" spans="1:22" ht="23.25" customHeight="1">
      <c r="A18" s="75"/>
      <c r="B18" s="123"/>
      <c r="C18" s="76"/>
      <c r="D18" s="125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23.25" customHeight="1">
      <c r="A19" s="75"/>
      <c r="B19" s="123"/>
      <c r="C19" s="76"/>
      <c r="D19" s="125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23.25" customHeight="1" thickBot="1">
      <c r="A20" s="79" t="s">
        <v>62</v>
      </c>
      <c r="B20" s="124">
        <f>B17</f>
        <v>1434.1</v>
      </c>
      <c r="C20" s="80" t="s">
        <v>63</v>
      </c>
      <c r="D20" s="126">
        <f>D17</f>
        <v>1434.1000000000001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</sheetData>
  <mergeCells count="1">
    <mergeCell ref="A2:D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tabSelected="1" view="pageBreakPreview" zoomScaleSheetLayoutView="100" workbookViewId="0" topLeftCell="A1">
      <selection activeCell="D26" sqref="D26"/>
    </sheetView>
  </sheetViews>
  <sheetFormatPr defaultColWidth="6.875" defaultRowHeight="12.75" customHeight="1"/>
  <cols>
    <col min="1" max="1" width="6.25390625" style="25" customWidth="1"/>
    <col min="2" max="2" width="5.625" style="25" customWidth="1"/>
    <col min="3" max="3" width="5.375" style="25" customWidth="1"/>
    <col min="4" max="4" width="33.00390625" style="25" customWidth="1"/>
    <col min="5" max="5" width="17.375" style="25" customWidth="1"/>
    <col min="6" max="6" width="15.00390625" style="25" customWidth="1"/>
    <col min="7" max="7" width="12.875" style="25" customWidth="1"/>
    <col min="8" max="9" width="13.375" style="25" customWidth="1"/>
    <col min="10" max="10" width="10.50390625" style="25" customWidth="1"/>
    <col min="11" max="11" width="8.25390625" style="25" customWidth="1"/>
    <col min="12" max="12" width="13.375" style="25" customWidth="1"/>
    <col min="13" max="13" width="8.375" style="25" customWidth="1"/>
    <col min="14" max="254" width="6.875" style="25" customWidth="1"/>
    <col min="255" max="16384" width="6.875" style="25" customWidth="1"/>
  </cols>
  <sheetData>
    <row r="1" spans="1:2" ht="24.75" customHeight="1">
      <c r="A1" s="140" t="s">
        <v>33</v>
      </c>
      <c r="B1" s="140"/>
    </row>
    <row r="2" spans="1:13" ht="27.75" customHeight="1">
      <c r="A2" s="145" t="s">
        <v>35</v>
      </c>
      <c r="B2" s="146"/>
      <c r="C2" s="146"/>
      <c r="D2" s="146"/>
      <c r="E2" s="146"/>
      <c r="F2" s="146"/>
      <c r="G2" s="146"/>
      <c r="H2" s="146"/>
      <c r="I2" s="146"/>
      <c r="J2" s="146"/>
      <c r="K2" s="26"/>
      <c r="L2" s="26"/>
      <c r="M2" s="26"/>
    </row>
    <row r="3" spans="1:13" ht="12" customHeight="1">
      <c r="A3" s="81"/>
      <c r="B3" s="81"/>
      <c r="C3" s="81"/>
      <c r="D3" s="81"/>
      <c r="E3" s="82"/>
      <c r="F3" s="82"/>
      <c r="G3" s="83"/>
      <c r="H3" s="83"/>
      <c r="I3" s="83"/>
      <c r="J3" s="84"/>
      <c r="K3" s="27"/>
      <c r="L3" s="27"/>
      <c r="M3" s="27"/>
    </row>
    <row r="4" spans="1:13" s="90" customFormat="1" ht="25.5" customHeight="1" thickBot="1">
      <c r="A4" s="128" t="s">
        <v>48</v>
      </c>
      <c r="B4" s="128"/>
      <c r="C4" s="128"/>
      <c r="D4" s="85"/>
      <c r="E4" s="85"/>
      <c r="F4" s="85"/>
      <c r="G4" s="86"/>
      <c r="H4" s="87"/>
      <c r="I4" s="87"/>
      <c r="J4" s="88" t="s">
        <v>19</v>
      </c>
      <c r="K4" s="89"/>
      <c r="L4" s="89"/>
      <c r="M4" s="89"/>
    </row>
    <row r="5" spans="1:13" ht="28.5" customHeight="1">
      <c r="A5" s="141" t="s">
        <v>20</v>
      </c>
      <c r="B5" s="142"/>
      <c r="C5" s="142"/>
      <c r="D5" s="138" t="s">
        <v>27</v>
      </c>
      <c r="E5" s="138" t="s">
        <v>21</v>
      </c>
      <c r="F5" s="138" t="s">
        <v>22</v>
      </c>
      <c r="G5" s="138" t="s">
        <v>23</v>
      </c>
      <c r="H5" s="138" t="s">
        <v>24</v>
      </c>
      <c r="I5" s="138" t="s">
        <v>25</v>
      </c>
      <c r="J5" s="147" t="s">
        <v>28</v>
      </c>
      <c r="K5" s="27"/>
      <c r="L5" s="27"/>
      <c r="M5" s="27"/>
    </row>
    <row r="6" spans="1:13" ht="28.5" customHeight="1">
      <c r="A6" s="143"/>
      <c r="B6" s="144"/>
      <c r="C6" s="144"/>
      <c r="D6" s="139"/>
      <c r="E6" s="139"/>
      <c r="F6" s="139"/>
      <c r="G6" s="139"/>
      <c r="H6" s="139"/>
      <c r="I6" s="139"/>
      <c r="J6" s="148"/>
      <c r="K6" s="27"/>
      <c r="L6" s="27"/>
      <c r="M6" s="27"/>
    </row>
    <row r="7" spans="1:13" ht="28.5" customHeight="1">
      <c r="A7" s="130" t="s">
        <v>26</v>
      </c>
      <c r="B7" s="129" t="s">
        <v>29</v>
      </c>
      <c r="C7" s="129" t="s">
        <v>30</v>
      </c>
      <c r="D7" s="139"/>
      <c r="E7" s="139"/>
      <c r="F7" s="139"/>
      <c r="G7" s="139"/>
      <c r="H7" s="139"/>
      <c r="I7" s="139"/>
      <c r="J7" s="148"/>
      <c r="K7" s="27"/>
      <c r="L7" s="27"/>
      <c r="M7" s="27"/>
    </row>
    <row r="8" spans="1:13" ht="24.75" customHeight="1">
      <c r="A8" s="131" t="s">
        <v>75</v>
      </c>
      <c r="B8" s="112"/>
      <c r="C8" s="112"/>
      <c r="D8" s="94" t="s">
        <v>76</v>
      </c>
      <c r="E8" s="96">
        <f>F8+G8</f>
        <v>1300.7</v>
      </c>
      <c r="F8" s="96">
        <f>F9</f>
        <v>1224.2</v>
      </c>
      <c r="G8" s="28">
        <v>76.5</v>
      </c>
      <c r="H8" s="28"/>
      <c r="I8" s="28"/>
      <c r="J8" s="38"/>
      <c r="K8" s="29"/>
      <c r="L8" s="29"/>
      <c r="M8" s="30"/>
    </row>
    <row r="9" spans="1:13" ht="27" customHeight="1">
      <c r="A9" s="131" t="s">
        <v>90</v>
      </c>
      <c r="B9" s="112" t="s">
        <v>91</v>
      </c>
      <c r="C9" s="112"/>
      <c r="D9" s="95" t="s">
        <v>77</v>
      </c>
      <c r="E9" s="96">
        <f>F9+G9</f>
        <v>1300.7</v>
      </c>
      <c r="F9" s="96">
        <f>F10+F11</f>
        <v>1224.2</v>
      </c>
      <c r="G9" s="28">
        <v>76.5</v>
      </c>
      <c r="H9" s="28"/>
      <c r="I9" s="28"/>
      <c r="J9" s="38"/>
      <c r="K9" s="31"/>
      <c r="L9" s="26"/>
      <c r="M9" s="26"/>
    </row>
    <row r="10" spans="1:13" ht="24.75" customHeight="1">
      <c r="A10" s="131" t="s">
        <v>90</v>
      </c>
      <c r="B10" s="112" t="s">
        <v>91</v>
      </c>
      <c r="C10" s="112" t="s">
        <v>92</v>
      </c>
      <c r="D10" s="99" t="s">
        <v>78</v>
      </c>
      <c r="E10" s="96">
        <f>F10</f>
        <v>842.7</v>
      </c>
      <c r="F10" s="96">
        <f>668.2+174.5</f>
        <v>842.7</v>
      </c>
      <c r="G10" s="28"/>
      <c r="H10" s="28"/>
      <c r="I10" s="28"/>
      <c r="J10" s="38"/>
      <c r="K10" s="113"/>
      <c r="L10" s="26"/>
      <c r="M10" s="26"/>
    </row>
    <row r="11" spans="1:13" ht="27.75" customHeight="1">
      <c r="A11" s="131" t="s">
        <v>90</v>
      </c>
      <c r="B11" s="112" t="s">
        <v>91</v>
      </c>
      <c r="C11" s="112" t="s">
        <v>93</v>
      </c>
      <c r="D11" s="95" t="s">
        <v>120</v>
      </c>
      <c r="E11" s="96">
        <f>F11+G11</f>
        <v>458</v>
      </c>
      <c r="F11" s="96">
        <f>185+196.5</f>
        <v>381.5</v>
      </c>
      <c r="G11" s="28">
        <v>76.5</v>
      </c>
      <c r="H11" s="28"/>
      <c r="I11" s="28"/>
      <c r="J11" s="38"/>
      <c r="K11" s="114"/>
      <c r="L11" s="111"/>
      <c r="M11" s="26"/>
    </row>
    <row r="12" spans="1:13" ht="23.25" customHeight="1">
      <c r="A12" s="131" t="s">
        <v>108</v>
      </c>
      <c r="B12" s="112"/>
      <c r="C12" s="112"/>
      <c r="D12" s="99" t="s">
        <v>118</v>
      </c>
      <c r="E12" s="96">
        <f>E13</f>
        <v>6.199999999999999</v>
      </c>
      <c r="F12" s="96">
        <f>4.8+1.4</f>
        <v>6.199999999999999</v>
      </c>
      <c r="G12" s="28"/>
      <c r="H12" s="28"/>
      <c r="I12" s="28"/>
      <c r="J12" s="38"/>
      <c r="K12" s="114"/>
      <c r="L12" s="111"/>
      <c r="M12" s="26"/>
    </row>
    <row r="13" spans="1:13" ht="24" customHeight="1">
      <c r="A13" s="131" t="s">
        <v>109</v>
      </c>
      <c r="B13" s="112" t="s">
        <v>110</v>
      </c>
      <c r="C13" s="112"/>
      <c r="D13" s="99" t="s">
        <v>119</v>
      </c>
      <c r="E13" s="96">
        <f>E14</f>
        <v>6.199999999999999</v>
      </c>
      <c r="F13" s="96">
        <f>4.8+1.4</f>
        <v>6.199999999999999</v>
      </c>
      <c r="G13" s="28"/>
      <c r="H13" s="28"/>
      <c r="I13" s="28"/>
      <c r="J13" s="38"/>
      <c r="K13" s="114"/>
      <c r="L13" s="111"/>
      <c r="M13" s="26"/>
    </row>
    <row r="14" spans="1:13" ht="25.5" customHeight="1">
      <c r="A14" s="131" t="s">
        <v>109</v>
      </c>
      <c r="B14" s="112" t="s">
        <v>110</v>
      </c>
      <c r="C14" s="112" t="s">
        <v>91</v>
      </c>
      <c r="D14" s="99" t="s">
        <v>111</v>
      </c>
      <c r="E14" s="96">
        <f>F14</f>
        <v>6.199999999999999</v>
      </c>
      <c r="F14" s="96">
        <f>4.8+1.4</f>
        <v>6.199999999999999</v>
      </c>
      <c r="G14" s="28"/>
      <c r="H14" s="28"/>
      <c r="I14" s="28"/>
      <c r="J14" s="38"/>
      <c r="K14" s="114"/>
      <c r="L14" s="111"/>
      <c r="M14" s="26"/>
    </row>
    <row r="15" spans="1:13" ht="24.75" customHeight="1">
      <c r="A15" s="131" t="s">
        <v>80</v>
      </c>
      <c r="B15" s="112"/>
      <c r="C15" s="112"/>
      <c r="D15" s="94" t="s">
        <v>81</v>
      </c>
      <c r="E15" s="96">
        <f aca="true" t="shared" si="0" ref="E15:E20">F15</f>
        <v>55.5</v>
      </c>
      <c r="F15" s="96">
        <f>F17</f>
        <v>55.5</v>
      </c>
      <c r="G15" s="28"/>
      <c r="H15" s="28"/>
      <c r="I15" s="28"/>
      <c r="J15" s="38"/>
      <c r="K15" s="26"/>
      <c r="L15" s="111"/>
      <c r="M15" s="26"/>
    </row>
    <row r="16" spans="1:13" ht="24.75" customHeight="1">
      <c r="A16" s="131" t="s">
        <v>94</v>
      </c>
      <c r="B16" s="112" t="s">
        <v>95</v>
      </c>
      <c r="C16" s="112"/>
      <c r="D16" s="94" t="s">
        <v>82</v>
      </c>
      <c r="E16" s="96">
        <f t="shared" si="0"/>
        <v>55.5</v>
      </c>
      <c r="F16" s="96">
        <v>55.5</v>
      </c>
      <c r="G16" s="28"/>
      <c r="H16" s="28"/>
      <c r="I16" s="28"/>
      <c r="J16" s="38"/>
      <c r="K16" s="26"/>
      <c r="L16" s="111"/>
      <c r="M16" s="26"/>
    </row>
    <row r="17" spans="1:13" ht="24.75" customHeight="1">
      <c r="A17" s="131" t="s">
        <v>69</v>
      </c>
      <c r="B17" s="112" t="s">
        <v>95</v>
      </c>
      <c r="C17" s="112" t="s">
        <v>96</v>
      </c>
      <c r="D17" s="94" t="s">
        <v>83</v>
      </c>
      <c r="E17" s="96">
        <f t="shared" si="0"/>
        <v>55.5</v>
      </c>
      <c r="F17" s="96">
        <v>55.5</v>
      </c>
      <c r="G17" s="28"/>
      <c r="H17" s="28"/>
      <c r="I17" s="28"/>
      <c r="J17" s="38"/>
      <c r="K17" s="26"/>
      <c r="L17" s="111"/>
      <c r="M17" s="26"/>
    </row>
    <row r="18" spans="1:13" ht="21.75" customHeight="1">
      <c r="A18" s="131" t="s">
        <v>84</v>
      </c>
      <c r="B18" s="112"/>
      <c r="C18" s="112"/>
      <c r="D18" s="94" t="s">
        <v>85</v>
      </c>
      <c r="E18" s="96">
        <f t="shared" si="0"/>
        <v>71.7</v>
      </c>
      <c r="F18" s="96">
        <f>F20</f>
        <v>71.7</v>
      </c>
      <c r="G18" s="28"/>
      <c r="H18" s="28"/>
      <c r="I18" s="28"/>
      <c r="J18" s="38"/>
      <c r="K18" s="26"/>
      <c r="L18" s="26"/>
      <c r="M18" s="26"/>
    </row>
    <row r="19" spans="1:13" ht="24.75" customHeight="1">
      <c r="A19" s="131" t="s">
        <v>74</v>
      </c>
      <c r="B19" s="112" t="s">
        <v>96</v>
      </c>
      <c r="C19" s="112"/>
      <c r="D19" s="94" t="s">
        <v>86</v>
      </c>
      <c r="E19" s="96">
        <f t="shared" si="0"/>
        <v>71.7</v>
      </c>
      <c r="F19" s="96">
        <f>F20</f>
        <v>71.7</v>
      </c>
      <c r="G19" s="28"/>
      <c r="H19" s="28"/>
      <c r="I19" s="28"/>
      <c r="J19" s="38"/>
      <c r="K19" s="26"/>
      <c r="L19" s="26"/>
      <c r="M19" s="26"/>
    </row>
    <row r="20" spans="1:13" ht="24.75" customHeight="1">
      <c r="A20" s="131" t="s">
        <v>74</v>
      </c>
      <c r="B20" s="112" t="s">
        <v>96</v>
      </c>
      <c r="C20" s="112" t="s">
        <v>97</v>
      </c>
      <c r="D20" s="99" t="s">
        <v>87</v>
      </c>
      <c r="E20" s="96">
        <f t="shared" si="0"/>
        <v>71.7</v>
      </c>
      <c r="F20" s="96">
        <f>56.3+15.4</f>
        <v>71.7</v>
      </c>
      <c r="G20" s="28"/>
      <c r="H20" s="28"/>
      <c r="I20" s="28"/>
      <c r="J20" s="38"/>
      <c r="K20" s="26"/>
      <c r="L20" s="26"/>
      <c r="M20" s="26"/>
    </row>
    <row r="21" spans="1:13" ht="24.75" customHeight="1" thickBot="1">
      <c r="A21" s="132"/>
      <c r="B21" s="133"/>
      <c r="C21" s="133"/>
      <c r="D21" s="134"/>
      <c r="E21" s="101">
        <v>0</v>
      </c>
      <c r="F21" s="101">
        <v>0</v>
      </c>
      <c r="G21" s="39"/>
      <c r="H21" s="39"/>
      <c r="I21" s="39"/>
      <c r="J21" s="40"/>
      <c r="K21" s="26"/>
      <c r="L21" s="122">
        <f>E9+E12+E15+E18</f>
        <v>1434.1000000000001</v>
      </c>
      <c r="M21" s="26"/>
    </row>
    <row r="22" spans="10:13" ht="9.75" customHeight="1">
      <c r="J22" s="26"/>
      <c r="K22" s="26"/>
      <c r="L22" s="26"/>
      <c r="M22" s="26"/>
    </row>
    <row r="23" spans="10:13" ht="9.75" customHeight="1">
      <c r="J23" s="26"/>
      <c r="K23" s="26"/>
      <c r="L23" s="26"/>
      <c r="M23" s="26"/>
    </row>
    <row r="24" spans="10:13" ht="9.75" customHeight="1">
      <c r="J24" s="26"/>
      <c r="K24" s="26"/>
      <c r="L24" s="26"/>
      <c r="M24" s="26"/>
    </row>
    <row r="25" spans="10:13" ht="9.75" customHeight="1">
      <c r="J25" s="26"/>
      <c r="K25" s="26"/>
      <c r="L25" s="26"/>
      <c r="M25" s="26"/>
    </row>
  </sheetData>
  <mergeCells count="10">
    <mergeCell ref="G5:G7"/>
    <mergeCell ref="H5:H7"/>
    <mergeCell ref="A1:B1"/>
    <mergeCell ref="A5:C6"/>
    <mergeCell ref="D5:D7"/>
    <mergeCell ref="A2:J2"/>
    <mergeCell ref="J5:J7"/>
    <mergeCell ref="E5:E7"/>
    <mergeCell ref="F5:F7"/>
    <mergeCell ref="I5:I7"/>
  </mergeCells>
  <printOptions horizontalCentered="1" verticalCentered="1"/>
  <pageMargins left="0.6299212598425197" right="0.6299212598425197" top="0.7874015748031497" bottom="0.7874015748031497" header="0.3937007874015748" footer="0.3937007874015748"/>
  <pageSetup fitToHeight="100" horizontalDpi="1200" verticalDpi="1200" orientation="landscape" paperSize="9" scale="76" r:id="rId1"/>
  <rowBreaks count="1" manualBreakCount="1">
    <brk id="2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20"/>
  <sheetViews>
    <sheetView view="pageBreakPreview" zoomScaleSheetLayoutView="100" workbookViewId="0" topLeftCell="A1">
      <selection activeCell="C23" sqref="C23"/>
    </sheetView>
  </sheetViews>
  <sheetFormatPr defaultColWidth="9.00390625" defaultRowHeight="14.25"/>
  <cols>
    <col min="1" max="1" width="17.375" style="0" customWidth="1"/>
    <col min="2" max="2" width="27.125" style="0" customWidth="1"/>
    <col min="3" max="5" width="20.00390625" style="0" customWidth="1"/>
    <col min="6" max="6" width="16.125" style="0" customWidth="1"/>
    <col min="7" max="7" width="11.625" style="0" bestFit="1" customWidth="1"/>
  </cols>
  <sheetData>
    <row r="1" spans="1:24" ht="18.75" customHeight="1">
      <c r="A1" s="9" t="s">
        <v>16</v>
      </c>
      <c r="B1" s="9"/>
      <c r="C1" s="9"/>
      <c r="D1" s="10"/>
      <c r="E1" s="11"/>
      <c r="F1" s="12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27">
      <c r="A2" s="13" t="s">
        <v>36</v>
      </c>
      <c r="B2" s="13"/>
      <c r="C2" s="13"/>
      <c r="D2" s="13"/>
      <c r="E2" s="13"/>
      <c r="F2" s="1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4.25">
      <c r="A3" s="14"/>
      <c r="B3" s="14"/>
      <c r="C3" s="14"/>
      <c r="D3" s="14"/>
      <c r="E3" s="14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23.25" customHeight="1" thickBot="1">
      <c r="A4" s="41" t="s">
        <v>48</v>
      </c>
      <c r="B4" s="41"/>
      <c r="C4" s="41"/>
      <c r="D4" s="42"/>
      <c r="E4" s="43"/>
      <c r="F4" s="15" t="s">
        <v>0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28.5" customHeight="1">
      <c r="A5" s="44" t="s">
        <v>9</v>
      </c>
      <c r="B5" s="45" t="s">
        <v>10</v>
      </c>
      <c r="C5" s="46" t="s">
        <v>11</v>
      </c>
      <c r="D5" s="47" t="s">
        <v>12</v>
      </c>
      <c r="E5" s="45" t="s">
        <v>13</v>
      </c>
      <c r="F5" s="48" t="s">
        <v>14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28.5" customHeight="1">
      <c r="A6" s="49" t="s">
        <v>15</v>
      </c>
      <c r="B6" s="21" t="s">
        <v>17</v>
      </c>
      <c r="C6" s="116">
        <f>D6+E6</f>
        <v>1300.7</v>
      </c>
      <c r="D6" s="118">
        <f>D7</f>
        <v>842.7</v>
      </c>
      <c r="E6" s="116">
        <f>E9</f>
        <v>458</v>
      </c>
      <c r="F6" s="119"/>
      <c r="G6" s="103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28.5" customHeight="1">
      <c r="A7" s="49" t="s">
        <v>88</v>
      </c>
      <c r="B7" s="95" t="s">
        <v>77</v>
      </c>
      <c r="C7" s="116">
        <f>D7+E7</f>
        <v>842.7</v>
      </c>
      <c r="D7" s="118">
        <f>D8</f>
        <v>842.7</v>
      </c>
      <c r="E7" s="116"/>
      <c r="F7" s="119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28.5" customHeight="1">
      <c r="A8" s="49" t="s">
        <v>70</v>
      </c>
      <c r="B8" s="99" t="s">
        <v>78</v>
      </c>
      <c r="C8" s="116">
        <f>D8+E8</f>
        <v>842.7</v>
      </c>
      <c r="D8" s="118">
        <f>'支出预算表'!F10</f>
        <v>842.7</v>
      </c>
      <c r="E8" s="116"/>
      <c r="F8" s="119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28.5" customHeight="1">
      <c r="A9" s="49" t="s">
        <v>64</v>
      </c>
      <c r="B9" s="95" t="s">
        <v>79</v>
      </c>
      <c r="C9" s="116">
        <f>D9+E9</f>
        <v>458</v>
      </c>
      <c r="D9" s="118"/>
      <c r="E9" s="116">
        <f>'支出预算表'!E11</f>
        <v>458</v>
      </c>
      <c r="F9" s="119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28.5" customHeight="1">
      <c r="A10" s="49" t="s">
        <v>113</v>
      </c>
      <c r="B10" s="95" t="s">
        <v>116</v>
      </c>
      <c r="C10" s="116">
        <v>6.2</v>
      </c>
      <c r="D10" s="118">
        <v>6.2</v>
      </c>
      <c r="E10" s="116"/>
      <c r="F10" s="119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28.5" customHeight="1">
      <c r="A11" s="49" t="s">
        <v>114</v>
      </c>
      <c r="B11" s="95" t="s">
        <v>117</v>
      </c>
      <c r="C11" s="116">
        <v>6.2</v>
      </c>
      <c r="D11" s="118">
        <v>6.2</v>
      </c>
      <c r="E11" s="116"/>
      <c r="F11" s="119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28.5" customHeight="1">
      <c r="A12" s="49" t="s">
        <v>115</v>
      </c>
      <c r="B12" s="95" t="s">
        <v>112</v>
      </c>
      <c r="C12" s="116">
        <v>6.2</v>
      </c>
      <c r="D12" s="118">
        <v>6.2</v>
      </c>
      <c r="E12" s="116"/>
      <c r="F12" s="119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28.5" customHeight="1">
      <c r="A13" s="49" t="s">
        <v>69</v>
      </c>
      <c r="B13" s="94" t="s">
        <v>81</v>
      </c>
      <c r="C13" s="116">
        <f aca="true" t="shared" si="0" ref="C13:C18">D13+E13</f>
        <v>55.5</v>
      </c>
      <c r="D13" s="118">
        <f>'支出预算表'!E15</f>
        <v>55.5</v>
      </c>
      <c r="E13" s="116"/>
      <c r="F13" s="119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28.5" customHeight="1">
      <c r="A14" s="49" t="s">
        <v>73</v>
      </c>
      <c r="B14" s="97" t="s">
        <v>82</v>
      </c>
      <c r="C14" s="116">
        <f t="shared" si="0"/>
        <v>55.5</v>
      </c>
      <c r="D14" s="118">
        <f>D15</f>
        <v>55.5</v>
      </c>
      <c r="E14" s="116"/>
      <c r="F14" s="119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ht="28.5" customHeight="1">
      <c r="A15" s="49" t="s">
        <v>71</v>
      </c>
      <c r="B15" s="98" t="s">
        <v>83</v>
      </c>
      <c r="C15" s="116">
        <f t="shared" si="0"/>
        <v>55.5</v>
      </c>
      <c r="D15" s="118">
        <f>'支出预算表'!E17</f>
        <v>55.5</v>
      </c>
      <c r="E15" s="116"/>
      <c r="F15" s="119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28.5" customHeight="1">
      <c r="A16" s="49" t="s">
        <v>74</v>
      </c>
      <c r="B16" s="98" t="s">
        <v>85</v>
      </c>
      <c r="C16" s="116">
        <f t="shared" si="0"/>
        <v>71.7</v>
      </c>
      <c r="D16" s="118">
        <f>D17</f>
        <v>71.7</v>
      </c>
      <c r="E16" s="116"/>
      <c r="F16" s="119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ht="28.5" customHeight="1">
      <c r="A17" s="49" t="s">
        <v>89</v>
      </c>
      <c r="B17" s="98" t="s">
        <v>86</v>
      </c>
      <c r="C17" s="116">
        <f t="shared" si="0"/>
        <v>71.7</v>
      </c>
      <c r="D17" s="118">
        <f>D18+D19</f>
        <v>71.7</v>
      </c>
      <c r="E17" s="116"/>
      <c r="F17" s="119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8"/>
    </row>
    <row r="18" spans="1:24" ht="28.5" customHeight="1">
      <c r="A18" s="102" t="s">
        <v>72</v>
      </c>
      <c r="B18" s="99" t="s">
        <v>87</v>
      </c>
      <c r="C18" s="116">
        <f t="shared" si="0"/>
        <v>71.7</v>
      </c>
      <c r="D18" s="118">
        <f>'支出预算表'!E20</f>
        <v>71.7</v>
      </c>
      <c r="E18" s="116"/>
      <c r="F18" s="119"/>
      <c r="G18" s="103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8"/>
    </row>
    <row r="19" spans="1:24" ht="28.5" customHeight="1" thickBot="1">
      <c r="A19" s="50"/>
      <c r="B19" s="100"/>
      <c r="C19" s="117">
        <f>D19</f>
        <v>0</v>
      </c>
      <c r="D19" s="120">
        <f>'支出预算表'!E21</f>
        <v>0</v>
      </c>
      <c r="E19" s="117"/>
      <c r="F19" s="121"/>
      <c r="G19" s="127">
        <f>C6+C10+C13+C16</f>
        <v>1434.1000000000001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" ht="14.25">
      <c r="A20" s="19"/>
      <c r="B20" s="10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view="pageBreakPreview" zoomScaleSheetLayoutView="100" workbookViewId="0" topLeftCell="A1">
      <selection activeCell="C9" sqref="C9"/>
    </sheetView>
  </sheetViews>
  <sheetFormatPr defaultColWidth="9.00390625" defaultRowHeight="14.25"/>
  <cols>
    <col min="1" max="1" width="41.125" style="0" customWidth="1"/>
    <col min="2" max="2" width="30.75390625" style="0" customWidth="1"/>
    <col min="3" max="3" width="33.25390625" style="0" customWidth="1"/>
  </cols>
  <sheetData>
    <row r="1" spans="1:2" ht="26.25" customHeight="1">
      <c r="A1" s="22" t="s">
        <v>18</v>
      </c>
      <c r="B1" s="22"/>
    </row>
    <row r="2" spans="1:3" ht="27">
      <c r="A2" s="149" t="s">
        <v>37</v>
      </c>
      <c r="B2" s="149"/>
      <c r="C2" s="146"/>
    </row>
    <row r="3" spans="1:3" ht="26.25" customHeight="1" thickBot="1">
      <c r="A3" s="32" t="s">
        <v>48</v>
      </c>
      <c r="B3" s="32"/>
      <c r="C3" s="63" t="s">
        <v>39</v>
      </c>
    </row>
    <row r="4" spans="1:3" s="23" customFormat="1" ht="33" customHeight="1">
      <c r="A4" s="150" t="s">
        <v>50</v>
      </c>
      <c r="B4" s="152" t="s">
        <v>38</v>
      </c>
      <c r="C4" s="153"/>
    </row>
    <row r="5" spans="1:3" s="23" customFormat="1" ht="33" customHeight="1">
      <c r="A5" s="151"/>
      <c r="B5" s="34" t="s">
        <v>105</v>
      </c>
      <c r="C5" s="56" t="s">
        <v>106</v>
      </c>
    </row>
    <row r="6" spans="1:3" s="24" customFormat="1" ht="33" customHeight="1">
      <c r="A6" s="59" t="s">
        <v>51</v>
      </c>
      <c r="B6" s="104">
        <f>B8+B9</f>
        <v>56.2</v>
      </c>
      <c r="C6" s="105">
        <f>C8+C9</f>
        <v>62.6</v>
      </c>
    </row>
    <row r="7" spans="1:3" ht="33" customHeight="1">
      <c r="A7" s="60" t="s">
        <v>52</v>
      </c>
      <c r="B7" s="106"/>
      <c r="C7" s="107"/>
    </row>
    <row r="8" spans="1:3" ht="33" customHeight="1">
      <c r="A8" s="61" t="s">
        <v>53</v>
      </c>
      <c r="B8" s="108">
        <f>3+0.6</f>
        <v>3.6</v>
      </c>
      <c r="C8" s="107">
        <f>0.7+3</f>
        <v>3.7</v>
      </c>
    </row>
    <row r="9" spans="1:3" ht="33" customHeight="1">
      <c r="A9" s="61" t="s">
        <v>54</v>
      </c>
      <c r="B9" s="108">
        <v>52.6</v>
      </c>
      <c r="C9" s="107">
        <f>49+9.9</f>
        <v>58.9</v>
      </c>
    </row>
    <row r="10" spans="1:3" ht="33" customHeight="1">
      <c r="A10" s="61" t="s">
        <v>31</v>
      </c>
      <c r="B10" s="108">
        <v>0</v>
      </c>
      <c r="C10" s="107"/>
    </row>
    <row r="11" spans="1:3" ht="33" customHeight="1" thickBot="1">
      <c r="A11" s="62" t="s">
        <v>55</v>
      </c>
      <c r="B11" s="109">
        <v>52.6</v>
      </c>
      <c r="C11" s="110">
        <f>49+9.9</f>
        <v>58.9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mergeCells count="3">
    <mergeCell ref="A2:C2"/>
    <mergeCell ref="A4:A5"/>
    <mergeCell ref="B4:C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J6" sqref="J6"/>
    </sheetView>
  </sheetViews>
  <sheetFormatPr defaultColWidth="9.00390625" defaultRowHeight="14.25"/>
  <cols>
    <col min="1" max="1" width="17.75390625" style="0" customWidth="1"/>
    <col min="2" max="2" width="19.125" style="0" customWidth="1"/>
    <col min="3" max="3" width="21.125" style="0" customWidth="1"/>
    <col min="4" max="4" width="39.50390625" style="0" customWidth="1"/>
    <col min="5" max="5" width="14.00390625" style="0" customWidth="1"/>
  </cols>
  <sheetData>
    <row r="1" spans="1:4" ht="27" customHeight="1">
      <c r="A1" s="22" t="s">
        <v>40</v>
      </c>
      <c r="B1" s="22"/>
      <c r="C1" s="22"/>
      <c r="D1" s="22"/>
    </row>
    <row r="2" spans="1:5" ht="39" customHeight="1">
      <c r="A2" s="149" t="s">
        <v>121</v>
      </c>
      <c r="B2" s="149"/>
      <c r="C2" s="149"/>
      <c r="D2" s="149"/>
      <c r="E2" s="146"/>
    </row>
    <row r="3" spans="1:5" s="32" customFormat="1" ht="26.25" customHeight="1" thickBot="1">
      <c r="A3" s="32" t="s">
        <v>49</v>
      </c>
      <c r="E3" s="33"/>
    </row>
    <row r="4" spans="1:5" s="35" customFormat="1" ht="30" customHeight="1">
      <c r="A4" s="51" t="s">
        <v>41</v>
      </c>
      <c r="B4" s="52" t="s">
        <v>42</v>
      </c>
      <c r="C4" s="53" t="s">
        <v>45</v>
      </c>
      <c r="D4" s="53" t="s">
        <v>43</v>
      </c>
      <c r="E4" s="54" t="s">
        <v>44</v>
      </c>
    </row>
    <row r="5" spans="1:5" s="35" customFormat="1" ht="68.25" customHeight="1">
      <c r="A5" s="55" t="s">
        <v>98</v>
      </c>
      <c r="B5" s="115">
        <v>42041</v>
      </c>
      <c r="C5" s="34" t="s">
        <v>99</v>
      </c>
      <c r="D5" s="34"/>
      <c r="E5" s="56"/>
    </row>
    <row r="6" spans="1:5" s="24" customFormat="1" ht="60.75" customHeight="1">
      <c r="A6" s="57" t="s">
        <v>46</v>
      </c>
      <c r="B6" s="154" t="s">
        <v>103</v>
      </c>
      <c r="C6" s="155"/>
      <c r="D6" s="155"/>
      <c r="E6" s="156"/>
    </row>
    <row r="7" spans="1:5" s="36" customFormat="1" ht="60.75" customHeight="1" thickBot="1">
      <c r="A7" s="58" t="s">
        <v>47</v>
      </c>
      <c r="B7" s="157"/>
      <c r="C7" s="158"/>
      <c r="D7" s="158"/>
      <c r="E7" s="159"/>
    </row>
    <row r="8" s="36" customFormat="1" ht="14.25" hidden="1"/>
    <row r="9" s="36" customFormat="1" ht="14.25" hidden="1"/>
    <row r="10" s="36" customFormat="1" ht="14.25" hidden="1"/>
    <row r="11" s="36" customFormat="1" ht="97.5" customHeight="1" hidden="1"/>
    <row r="12" s="36" customFormat="1" ht="14.25" hidden="1"/>
    <row r="13" s="36" customFormat="1" ht="14.25" hidden="1"/>
    <row r="14" s="36" customFormat="1" ht="14.25" hidden="1"/>
    <row r="15" s="36" customFormat="1" ht="14.25" hidden="1"/>
    <row r="16" s="36" customFormat="1" ht="14.25" hidden="1"/>
    <row r="17" s="36" customFormat="1" ht="14.25" hidden="1"/>
    <row r="18" s="36" customFormat="1" ht="14.25" hidden="1"/>
    <row r="19" s="36" customFormat="1" ht="9" customHeight="1" hidden="1"/>
    <row r="20" s="36" customFormat="1" ht="14.25" hidden="1"/>
    <row r="21" s="36" customFormat="1" ht="14.25" hidden="1"/>
    <row r="22" s="36" customFormat="1" ht="14.25" hidden="1"/>
    <row r="23" s="36" customFormat="1" ht="14.25" hidden="1"/>
    <row r="24" s="36" customFormat="1" ht="14.25" hidden="1"/>
    <row r="25" s="36" customFormat="1" ht="14.25" hidden="1"/>
    <row r="26" s="36" customFormat="1" ht="14.25" hidden="1"/>
    <row r="27" s="36" customFormat="1" ht="14.25" hidden="1"/>
    <row r="28" s="36" customFormat="1" ht="14.25" hidden="1"/>
    <row r="29" s="36" customFormat="1" ht="14.25" hidden="1"/>
    <row r="30" s="36" customFormat="1" ht="14.25" hidden="1"/>
    <row r="31" s="36" customFormat="1" ht="14.25" hidden="1"/>
    <row r="32" s="36" customFormat="1" ht="14.25" hidden="1"/>
    <row r="33" s="36" customFormat="1" ht="14.25" hidden="1"/>
    <row r="34" s="36" customFormat="1" ht="14.25" hidden="1"/>
    <row r="35" s="36" customFormat="1" ht="14.25" hidden="1"/>
    <row r="36" s="36" customFormat="1" ht="14.25" hidden="1"/>
    <row r="37" s="36" customFormat="1" ht="14.25" hidden="1"/>
    <row r="38" s="36" customFormat="1" ht="14.25" hidden="1"/>
    <row r="39" s="36" customFormat="1" ht="14.25" hidden="1"/>
    <row r="40" s="36" customFormat="1" ht="14.25" hidden="1"/>
    <row r="41" s="36" customFormat="1" ht="14.25" hidden="1"/>
    <row r="42" s="36" customFormat="1" ht="14.25" hidden="1"/>
    <row r="43" s="37" customFormat="1" ht="21" customHeight="1">
      <c r="A43" s="37" t="s">
        <v>100</v>
      </c>
    </row>
    <row r="44" s="37" customFormat="1" ht="21" customHeight="1">
      <c r="A44" s="37" t="s">
        <v>101</v>
      </c>
    </row>
    <row r="45" s="37" customFormat="1" ht="21" customHeight="1">
      <c r="A45" s="37" t="s">
        <v>102</v>
      </c>
    </row>
    <row r="46" s="37" customFormat="1" ht="21" customHeight="1">
      <c r="A46" s="37" t="s">
        <v>107</v>
      </c>
    </row>
  </sheetData>
  <mergeCells count="3">
    <mergeCell ref="A2:E2"/>
    <mergeCell ref="B6:E6"/>
    <mergeCell ref="B7:E7"/>
  </mergeCells>
  <hyperlinks>
    <hyperlink ref="B6" r:id="rId1" display="http://www.asggzyjy.cn/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2015-02-12T05:38:16Z</cp:lastPrinted>
  <dcterms:created xsi:type="dcterms:W3CDTF">1996-12-17T01:32:42Z</dcterms:created>
  <dcterms:modified xsi:type="dcterms:W3CDTF">2015-02-13T06:17:32Z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