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<sst xmlns="http://schemas.openxmlformats.org/spreadsheetml/2006/main" count="232" uniqueCount="76">
  <si>
    <t>附件1-4</t>
  </si>
  <si>
    <t>2015年度公共预算财政拨款收入支出决算表</t>
  </si>
  <si>
    <t>公开04表</t>
  </si>
  <si>
    <t>部门名称：鞍山市公共资源交易管理局</t>
  </si>
  <si>
    <t>单位：万元</t>
  </si>
  <si>
    <t>项目</t>
  </si>
  <si>
    <t/>
  </si>
  <si>
    <t>上年结转和结余</t>
  </si>
  <si>
    <t>本年收入</t>
  </si>
  <si>
    <t>本年支出</t>
  </si>
  <si>
    <t>年末结转和结余</t>
  </si>
  <si>
    <t>支出功
能分类
科目编码</t>
  </si>
  <si>
    <t>科目名称</t>
  </si>
  <si>
    <t>合计</t>
  </si>
  <si>
    <t>基本支出结转</t>
  </si>
  <si>
    <t>项目支出结转和结余</t>
  </si>
  <si>
    <t>其中：基本建设资金收入</t>
  </si>
  <si>
    <t>基本支出</t>
  </si>
  <si>
    <t>项目支出</t>
  </si>
  <si>
    <t>小计</t>
  </si>
  <si>
    <t>其中：基本建设资金结转和结余</t>
  </si>
  <si>
    <t>其中：基本建设资金支出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</si>
  <si>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</si>
  <si>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</si>
  <si>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</si>
  <si>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</si>
  <si>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</si>
  <si>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</si>
  <si>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</si>
  <si>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</si>
  <si>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</si>
  <si>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</si>
  <si>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</si>
  <si>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</si>
  <si>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</si>
  <si>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</si>
  <si>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</si>
  <si>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</si>
  <si>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</si>
  <si>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</si>
  <si>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201</t>
  </si>
  <si>
    <t>一般公共服务支出</t>
  </si>
  <si>
    <t>20103</t>
  </si>
  <si>
    <t>政府办公厅（室）及相关机构事务</t>
  </si>
  <si>
    <t>2010350</t>
  </si>
  <si>
    <t xml:space="preserve">  事业运行</t>
  </si>
  <si>
    <t>2010399</t>
  </si>
  <si>
    <t xml:space="preserve">  其他政府办公厅（室）及相关机构事务支出</t>
  </si>
  <si>
    <t>一般行政管理事务</t>
  </si>
  <si>
    <t>205</t>
  </si>
  <si>
    <t>教育支出</t>
  </si>
  <si>
    <t>20508</t>
  </si>
  <si>
    <t>进修及培训</t>
  </si>
  <si>
    <t>2050803</t>
  </si>
  <si>
    <t xml:space="preserve">  培训支出</t>
  </si>
  <si>
    <t>206</t>
  </si>
  <si>
    <t>科学技术支出</t>
  </si>
  <si>
    <t>20699</t>
  </si>
  <si>
    <t>其他科学技术支出</t>
  </si>
  <si>
    <t>2069999</t>
  </si>
  <si>
    <t xml:space="preserve">  其他科学技术支出</t>
  </si>
  <si>
    <t>技术研究与开发</t>
  </si>
  <si>
    <t>其他技术研究与开发支出</t>
  </si>
  <si>
    <t>科学交流与合作</t>
  </si>
  <si>
    <t>其他科学交流与合作支出</t>
  </si>
  <si>
    <t>社会保障和就业支出</t>
  </si>
  <si>
    <t>行政事业单位离退休</t>
  </si>
  <si>
    <t>事业单位离退休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</si>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</sst>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7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4" fontId="5" fillId="0" borderId="4" xfId="0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right" vertical="center" shrinkToFit="1"/>
    </xf>
    <xf numFmtId="176" fontId="5" fillId="0" borderId="4" xfId="0" applyNumberFormat="1" applyFont="1" applyFill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right" vertical="center" shrinkToFit="1"/>
    </xf>
    <xf numFmtId="4" fontId="5" fillId="0" borderId="4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A1" sqref="A1:IV16384"/>
    </sheetView>
  </sheetViews>
  <sheetFormatPr defaultColWidth="9.00390625" defaultRowHeight="14.25"/>
  <cols>
    <col min="1" max="3" width="2.75390625" style="0" customWidth="1"/>
    <col min="4" max="4" width="32.75390625" style="0" customWidth="1"/>
    <col min="5" max="5" width="11.625" style="0" customWidth="1"/>
    <col min="6" max="6" width="8.875" style="0" customWidth="1"/>
    <col min="7" max="7" width="10.75390625" style="0" customWidth="1"/>
    <col min="8" max="8" width="10.625" style="0" customWidth="1"/>
    <col min="9" max="9" width="10.50390625" style="0" customWidth="1"/>
    <col min="10" max="10" width="10.375" style="0" customWidth="1"/>
    <col min="11" max="11" width="10.00390625" style="0" customWidth="1"/>
    <col min="12" max="13" width="10.375" style="0" customWidth="1"/>
    <col min="14" max="14" width="8.25390625" style="0" customWidth="1"/>
    <col min="15" max="15" width="10.625" style="0" customWidth="1"/>
    <col min="16" max="16" width="9.75390625" style="0" customWidth="1"/>
    <col min="17" max="17" width="8.625" style="0" customWidth="1"/>
    <col min="18" max="18" width="9.625" style="0" customWidth="1"/>
    <col min="19" max="19" width="8.50390625" style="0" customWidth="1"/>
  </cols>
  <sheetData>
    <row r="1" spans="1:4" ht="24" customHeight="1">
      <c r="A1" s="1" t="s">
        <v>0</v>
      </c>
      <c r="B1" s="1"/>
      <c r="C1" s="1"/>
      <c r="D1" s="1"/>
    </row>
    <row r="2" spans="8:12" ht="22.5">
      <c r="H2" s="2"/>
      <c r="I2" s="2"/>
      <c r="J2" s="3" t="s">
        <v>1</v>
      </c>
      <c r="K2" s="2"/>
      <c r="L2" s="2"/>
    </row>
    <row r="3" ht="14.25">
      <c r="R3" s="4" t="s">
        <v>2</v>
      </c>
    </row>
    <row r="4" spans="1:18" s="6" customFormat="1" ht="16.5" customHeight="1" thickBot="1">
      <c r="A4" s="5" t="s">
        <v>3</v>
      </c>
      <c r="R4" s="7" t="s">
        <v>4</v>
      </c>
    </row>
    <row r="5" spans="1:18" s="6" customFormat="1" ht="19.5" customHeight="1">
      <c r="A5" s="8" t="s">
        <v>5</v>
      </c>
      <c r="B5" s="9" t="s">
        <v>6</v>
      </c>
      <c r="C5" s="9" t="s">
        <v>6</v>
      </c>
      <c r="D5" s="9" t="s">
        <v>6</v>
      </c>
      <c r="E5" s="9" t="s">
        <v>7</v>
      </c>
      <c r="F5" s="9" t="s">
        <v>6</v>
      </c>
      <c r="G5" s="9" t="s">
        <v>6</v>
      </c>
      <c r="H5" s="9" t="s">
        <v>6</v>
      </c>
      <c r="I5" s="9" t="s">
        <v>8</v>
      </c>
      <c r="J5" s="9" t="s">
        <v>6</v>
      </c>
      <c r="K5" s="9" t="s">
        <v>9</v>
      </c>
      <c r="L5" s="9" t="s">
        <v>6</v>
      </c>
      <c r="M5" s="9" t="s">
        <v>6</v>
      </c>
      <c r="N5" s="9" t="s">
        <v>6</v>
      </c>
      <c r="O5" s="9" t="s">
        <v>10</v>
      </c>
      <c r="P5" s="9" t="s">
        <v>6</v>
      </c>
      <c r="Q5" s="9" t="s">
        <v>6</v>
      </c>
      <c r="R5" s="9" t="s">
        <v>6</v>
      </c>
    </row>
    <row r="6" spans="1:18" s="6" customFormat="1" ht="15" customHeight="1">
      <c r="A6" s="10" t="s">
        <v>11</v>
      </c>
      <c r="B6" s="11" t="s">
        <v>6</v>
      </c>
      <c r="C6" s="11" t="s">
        <v>6</v>
      </c>
      <c r="D6" s="11" t="s">
        <v>12</v>
      </c>
      <c r="E6" s="11" t="s">
        <v>13</v>
      </c>
      <c r="F6" s="12" t="s">
        <v>14</v>
      </c>
      <c r="G6" s="11" t="s">
        <v>15</v>
      </c>
      <c r="H6" s="11" t="s">
        <v>6</v>
      </c>
      <c r="I6" s="11" t="s">
        <v>13</v>
      </c>
      <c r="J6" s="11" t="s">
        <v>16</v>
      </c>
      <c r="K6" s="11" t="s">
        <v>13</v>
      </c>
      <c r="L6" s="11" t="s">
        <v>17</v>
      </c>
      <c r="M6" s="11" t="s">
        <v>18</v>
      </c>
      <c r="N6" s="11" t="s">
        <v>6</v>
      </c>
      <c r="O6" s="11" t="s">
        <v>13</v>
      </c>
      <c r="P6" s="11" t="s">
        <v>14</v>
      </c>
      <c r="Q6" s="11" t="s">
        <v>15</v>
      </c>
      <c r="R6" s="11" t="s">
        <v>6</v>
      </c>
    </row>
    <row r="7" spans="1:18" s="6" customFormat="1" ht="15" customHeight="1">
      <c r="A7" s="10" t="s">
        <v>6</v>
      </c>
      <c r="B7" s="11" t="s">
        <v>6</v>
      </c>
      <c r="C7" s="11" t="s">
        <v>6</v>
      </c>
      <c r="D7" s="11" t="s">
        <v>6</v>
      </c>
      <c r="E7" s="11" t="s">
        <v>6</v>
      </c>
      <c r="F7" s="13" t="s">
        <v>6</v>
      </c>
      <c r="G7" s="11" t="s">
        <v>19</v>
      </c>
      <c r="H7" s="11" t="s">
        <v>20</v>
      </c>
      <c r="I7" s="11" t="s">
        <v>6</v>
      </c>
      <c r="J7" s="11" t="s">
        <v>6</v>
      </c>
      <c r="K7" s="11" t="s">
        <v>6</v>
      </c>
      <c r="L7" s="11" t="s">
        <v>6</v>
      </c>
      <c r="M7" s="11" t="s">
        <v>19</v>
      </c>
      <c r="N7" s="11" t="s">
        <v>21</v>
      </c>
      <c r="O7" s="11" t="s">
        <v>6</v>
      </c>
      <c r="P7" s="11" t="s">
        <v>6</v>
      </c>
      <c r="Q7" s="11" t="s">
        <v>19</v>
      </c>
      <c r="R7" s="11" t="s">
        <v>20</v>
      </c>
    </row>
    <row r="8" spans="1:18" s="6" customFormat="1" ht="40.5" customHeight="1">
      <c r="A8" s="10" t="s">
        <v>6</v>
      </c>
      <c r="B8" s="11" t="s">
        <v>6</v>
      </c>
      <c r="C8" s="11" t="s">
        <v>6</v>
      </c>
      <c r="D8" s="11" t="s">
        <v>6</v>
      </c>
      <c r="E8" s="11" t="s">
        <v>6</v>
      </c>
      <c r="F8" s="14" t="s">
        <v>6</v>
      </c>
      <c r="G8" s="11" t="s">
        <v>6</v>
      </c>
      <c r="H8" s="11" t="s">
        <v>6</v>
      </c>
      <c r="I8" s="11" t="s">
        <v>6</v>
      </c>
      <c r="J8" s="11" t="s">
        <v>6</v>
      </c>
      <c r="K8" s="11" t="s">
        <v>6</v>
      </c>
      <c r="L8" s="11" t="s">
        <v>6</v>
      </c>
      <c r="M8" s="11" t="s">
        <v>6</v>
      </c>
      <c r="N8" s="11" t="s">
        <v>6</v>
      </c>
      <c r="O8" s="11" t="s">
        <v>6</v>
      </c>
      <c r="P8" s="11" t="s">
        <v>6</v>
      </c>
      <c r="Q8" s="11" t="s">
        <v>6</v>
      </c>
      <c r="R8" s="11" t="s">
        <v>6</v>
      </c>
    </row>
    <row r="9" spans="1:18" s="6" customFormat="1" ht="20.25" customHeight="1">
      <c r="A9" s="15" t="s">
        <v>22</v>
      </c>
      <c r="B9" s="12" t="s">
        <v>23</v>
      </c>
      <c r="C9" s="12" t="s">
        <v>24</v>
      </c>
      <c r="D9" s="16" t="s">
        <v>25</v>
      </c>
      <c r="E9" s="17" t="s">
        <v>26</v>
      </c>
      <c r="F9" s="17" t="s">
        <v>27</v>
      </c>
      <c r="G9" s="17" t="s">
        <v>28</v>
      </c>
      <c r="H9" s="17" t="s">
        <v>29</v>
      </c>
      <c r="I9" s="17" t="s">
        <v>30</v>
      </c>
      <c r="J9" s="17" t="s">
        <v>31</v>
      </c>
      <c r="K9" s="17" t="s">
        <v>32</v>
      </c>
      <c r="L9" s="17" t="s">
        <v>33</v>
      </c>
      <c r="M9" s="17" t="s">
        <v>34</v>
      </c>
      <c r="N9" s="17" t="s">
        <v>35</v>
      </c>
      <c r="O9" s="17" t="s">
        <v>36</v>
      </c>
      <c r="P9" s="17" t="s">
        <v>37</v>
      </c>
      <c r="Q9" s="17" t="s">
        <v>38</v>
      </c>
      <c r="R9" s="17" t="s">
        <v>39</v>
      </c>
    </row>
    <row r="10" spans="1:18" s="6" customFormat="1" ht="15" customHeight="1">
      <c r="A10" s="18"/>
      <c r="B10" s="14"/>
      <c r="C10" s="14"/>
      <c r="D10" s="16" t="s">
        <v>13</v>
      </c>
      <c r="E10" s="19">
        <f>E11+E16+E19+E26+E29</f>
        <v>743.78</v>
      </c>
      <c r="F10" s="20">
        <f>F11+F16+F26+F29</f>
        <v>8.45</v>
      </c>
      <c r="G10" s="19">
        <f>G11+G19</f>
        <v>735.3299999999999</v>
      </c>
      <c r="H10" s="20" t="s">
        <v>6</v>
      </c>
      <c r="I10" s="19">
        <f>I11+I16+I19+I26+I29</f>
        <v>1793.3400000000001</v>
      </c>
      <c r="J10" s="20" t="s">
        <v>6</v>
      </c>
      <c r="K10" s="19">
        <f>K11+K16+K19+K26+K29</f>
        <v>1509.9499999999998</v>
      </c>
      <c r="L10" s="19">
        <f>L11+L16+L26+L29</f>
        <v>1309.9399999999998</v>
      </c>
      <c r="M10" s="19">
        <f>M11+M19</f>
        <v>200.00999999999996</v>
      </c>
      <c r="N10" s="20" t="s">
        <v>6</v>
      </c>
      <c r="O10" s="19">
        <f>O11+O16</f>
        <v>1027.1699999999998</v>
      </c>
      <c r="P10" s="19">
        <f>P11+P16</f>
        <v>28.950000000000003</v>
      </c>
      <c r="Q10" s="19">
        <f>Q11</f>
        <v>998.2199999999999</v>
      </c>
      <c r="R10" s="21"/>
    </row>
    <row r="11" spans="1:18" s="6" customFormat="1" ht="19.5" customHeight="1">
      <c r="A11" s="22" t="s">
        <v>40</v>
      </c>
      <c r="B11" s="23"/>
      <c r="C11" s="24"/>
      <c r="D11" s="25" t="s">
        <v>41</v>
      </c>
      <c r="E11" s="19">
        <f>E12</f>
        <v>733.0799999999999</v>
      </c>
      <c r="F11" s="26">
        <v>5.52</v>
      </c>
      <c r="G11" s="27">
        <f>G14+G15</f>
        <v>727.56</v>
      </c>
      <c r="H11" s="26" t="s">
        <v>6</v>
      </c>
      <c r="I11" s="27">
        <f>I12</f>
        <v>1559.86</v>
      </c>
      <c r="J11" s="26" t="s">
        <v>6</v>
      </c>
      <c r="K11" s="27">
        <f>K12</f>
        <v>1271.4399999999998</v>
      </c>
      <c r="L11" s="27">
        <f>L12</f>
        <v>1084.1</v>
      </c>
      <c r="M11" s="27">
        <f>M12</f>
        <v>187.33999999999997</v>
      </c>
      <c r="N11" s="26" t="s">
        <v>6</v>
      </c>
      <c r="O11" s="27">
        <f>O12</f>
        <v>1021.4999999999999</v>
      </c>
      <c r="P11" s="27">
        <f>P12</f>
        <v>23.28</v>
      </c>
      <c r="Q11" s="27">
        <f>Q12</f>
        <v>998.2199999999999</v>
      </c>
      <c r="R11" s="26" t="s">
        <v>6</v>
      </c>
    </row>
    <row r="12" spans="1:18" s="6" customFormat="1" ht="19.5" customHeight="1">
      <c r="A12" s="22" t="s">
        <v>42</v>
      </c>
      <c r="B12" s="23"/>
      <c r="C12" s="24"/>
      <c r="D12" s="25" t="s">
        <v>43</v>
      </c>
      <c r="E12" s="19">
        <f>E13+E14+E15</f>
        <v>733.0799999999999</v>
      </c>
      <c r="F12" s="26">
        <v>5.52</v>
      </c>
      <c r="G12" s="27"/>
      <c r="H12" s="26" t="s">
        <v>6</v>
      </c>
      <c r="I12" s="27">
        <f>I13+I14+I15</f>
        <v>1559.86</v>
      </c>
      <c r="J12" s="26" t="s">
        <v>6</v>
      </c>
      <c r="K12" s="27">
        <f>K13+K14</f>
        <v>1271.4399999999998</v>
      </c>
      <c r="L12" s="27">
        <f>L13</f>
        <v>1084.1</v>
      </c>
      <c r="M12" s="27">
        <f>15.2+172.14</f>
        <v>187.33999999999997</v>
      </c>
      <c r="N12" s="26" t="s">
        <v>6</v>
      </c>
      <c r="O12" s="27">
        <f>O13+O14+O15</f>
        <v>1021.4999999999999</v>
      </c>
      <c r="P12" s="27">
        <v>23.28</v>
      </c>
      <c r="Q12" s="27">
        <f>Q14+Q15</f>
        <v>998.2199999999999</v>
      </c>
      <c r="R12" s="26" t="s">
        <v>6</v>
      </c>
    </row>
    <row r="13" spans="1:18" s="6" customFormat="1" ht="19.5" customHeight="1">
      <c r="A13" s="28" t="s">
        <v>44</v>
      </c>
      <c r="B13" s="29" t="s">
        <v>6</v>
      </c>
      <c r="C13" s="29" t="s">
        <v>6</v>
      </c>
      <c r="D13" s="25" t="s">
        <v>45</v>
      </c>
      <c r="E13" s="19">
        <f>F13+G13</f>
        <v>5.52</v>
      </c>
      <c r="F13" s="26">
        <f>5.22+0.3</f>
        <v>5.52</v>
      </c>
      <c r="G13" s="26"/>
      <c r="H13" s="26" t="s">
        <v>6</v>
      </c>
      <c r="I13" s="27">
        <f>330.18+771.68</f>
        <v>1101.86</v>
      </c>
      <c r="J13" s="26" t="s">
        <v>6</v>
      </c>
      <c r="K13" s="27">
        <v>1084.1</v>
      </c>
      <c r="L13" s="27">
        <f>329.81+754.29</f>
        <v>1084.1</v>
      </c>
      <c r="M13" s="26" t="s">
        <v>6</v>
      </c>
      <c r="N13" s="26" t="s">
        <v>6</v>
      </c>
      <c r="O13" s="27">
        <f>5.59+17.69</f>
        <v>23.28</v>
      </c>
      <c r="P13" s="27">
        <f>5.59+17.69</f>
        <v>23.28</v>
      </c>
      <c r="Q13" s="26" t="s">
        <v>6</v>
      </c>
      <c r="R13" s="26" t="s">
        <v>6</v>
      </c>
    </row>
    <row r="14" spans="1:18" s="6" customFormat="1" ht="19.5" customHeight="1">
      <c r="A14" s="28" t="s">
        <v>46</v>
      </c>
      <c r="B14" s="29" t="s">
        <v>6</v>
      </c>
      <c r="C14" s="29" t="s">
        <v>6</v>
      </c>
      <c r="D14" s="25" t="s">
        <v>47</v>
      </c>
      <c r="E14" s="19">
        <f aca="true" t="shared" si="0" ref="E14:E21">F14+G14</f>
        <v>714.66</v>
      </c>
      <c r="F14" s="26"/>
      <c r="G14" s="27">
        <f>185.36+529.3</f>
        <v>714.66</v>
      </c>
      <c r="H14" s="26" t="s">
        <v>6</v>
      </c>
      <c r="I14" s="27">
        <f>196.5+261.5</f>
        <v>458</v>
      </c>
      <c r="J14" s="26" t="s">
        <v>6</v>
      </c>
      <c r="K14" s="27">
        <f>L14+M14</f>
        <v>187.34</v>
      </c>
      <c r="L14" s="26"/>
      <c r="M14" s="27">
        <v>187.34</v>
      </c>
      <c r="N14" s="26" t="s">
        <v>6</v>
      </c>
      <c r="O14" s="26">
        <f>P14+Q14</f>
        <v>985.3199999999999</v>
      </c>
      <c r="P14" s="26"/>
      <c r="Q14" s="27">
        <f>366.66+618.66</f>
        <v>985.3199999999999</v>
      </c>
      <c r="R14" s="26" t="s">
        <v>6</v>
      </c>
    </row>
    <row r="15" spans="1:18" s="6" customFormat="1" ht="19.5" customHeight="1">
      <c r="A15" s="30">
        <v>2010302</v>
      </c>
      <c r="B15" s="31"/>
      <c r="C15" s="32"/>
      <c r="D15" s="25" t="s">
        <v>48</v>
      </c>
      <c r="E15" s="19">
        <f t="shared" si="0"/>
        <v>12.9</v>
      </c>
      <c r="F15" s="26"/>
      <c r="G15" s="27">
        <v>12.9</v>
      </c>
      <c r="H15" s="26"/>
      <c r="I15" s="27"/>
      <c r="J15" s="26"/>
      <c r="K15" s="27"/>
      <c r="L15" s="26"/>
      <c r="M15" s="27"/>
      <c r="N15" s="26"/>
      <c r="O15" s="27">
        <v>12.9</v>
      </c>
      <c r="P15" s="26"/>
      <c r="Q15" s="27">
        <v>12.9</v>
      </c>
      <c r="R15" s="26"/>
    </row>
    <row r="16" spans="1:18" s="6" customFormat="1" ht="19.5" customHeight="1">
      <c r="A16" s="30" t="s">
        <v>49</v>
      </c>
      <c r="B16" s="31"/>
      <c r="C16" s="32"/>
      <c r="D16" s="25" t="s">
        <v>50</v>
      </c>
      <c r="E16" s="19">
        <f t="shared" si="0"/>
        <v>0.69</v>
      </c>
      <c r="F16" s="26">
        <v>0.69</v>
      </c>
      <c r="G16" s="26"/>
      <c r="H16" s="26" t="s">
        <v>6</v>
      </c>
      <c r="I16" s="27">
        <v>5.9</v>
      </c>
      <c r="J16" s="26" t="s">
        <v>6</v>
      </c>
      <c r="K16" s="26">
        <v>0.91</v>
      </c>
      <c r="L16" s="26">
        <v>0.91</v>
      </c>
      <c r="M16" s="26" t="s">
        <v>6</v>
      </c>
      <c r="N16" s="26" t="s">
        <v>6</v>
      </c>
      <c r="O16" s="27">
        <v>5.67</v>
      </c>
      <c r="P16" s="27">
        <v>5.67</v>
      </c>
      <c r="Q16" s="26" t="s">
        <v>6</v>
      </c>
      <c r="R16" s="26" t="s">
        <v>6</v>
      </c>
    </row>
    <row r="17" spans="1:18" s="6" customFormat="1" ht="19.5" customHeight="1">
      <c r="A17" s="30" t="s">
        <v>51</v>
      </c>
      <c r="B17" s="31"/>
      <c r="C17" s="32"/>
      <c r="D17" s="25" t="s">
        <v>52</v>
      </c>
      <c r="E17" s="19">
        <f t="shared" si="0"/>
        <v>0.69</v>
      </c>
      <c r="F17" s="26">
        <v>0.69</v>
      </c>
      <c r="G17" s="26"/>
      <c r="H17" s="26" t="s">
        <v>6</v>
      </c>
      <c r="I17" s="27">
        <v>5.9</v>
      </c>
      <c r="J17" s="26" t="s">
        <v>6</v>
      </c>
      <c r="K17" s="26">
        <v>0.91</v>
      </c>
      <c r="L17" s="26">
        <v>0.91</v>
      </c>
      <c r="M17" s="26" t="s">
        <v>6</v>
      </c>
      <c r="N17" s="26" t="s">
        <v>6</v>
      </c>
      <c r="O17" s="27">
        <v>5.67</v>
      </c>
      <c r="P17" s="27">
        <v>5.67</v>
      </c>
      <c r="Q17" s="26" t="s">
        <v>6</v>
      </c>
      <c r="R17" s="26" t="s">
        <v>6</v>
      </c>
    </row>
    <row r="18" spans="1:18" s="6" customFormat="1" ht="19.5" customHeight="1">
      <c r="A18" s="28" t="s">
        <v>53</v>
      </c>
      <c r="B18" s="29" t="s">
        <v>6</v>
      </c>
      <c r="C18" s="29" t="s">
        <v>6</v>
      </c>
      <c r="D18" s="25" t="s">
        <v>54</v>
      </c>
      <c r="E18" s="19">
        <f t="shared" si="0"/>
        <v>0.69</v>
      </c>
      <c r="F18" s="26">
        <v>0.69</v>
      </c>
      <c r="G18" s="26"/>
      <c r="H18" s="26" t="s">
        <v>6</v>
      </c>
      <c r="I18" s="27">
        <f>1.1+4.8</f>
        <v>5.9</v>
      </c>
      <c r="J18" s="26" t="s">
        <v>6</v>
      </c>
      <c r="K18" s="26">
        <v>0.91</v>
      </c>
      <c r="L18" s="26">
        <v>0.91</v>
      </c>
      <c r="M18" s="26" t="s">
        <v>6</v>
      </c>
      <c r="N18" s="26" t="s">
        <v>6</v>
      </c>
      <c r="O18" s="27">
        <v>5.67</v>
      </c>
      <c r="P18" s="27">
        <f>0.87+4.8</f>
        <v>5.67</v>
      </c>
      <c r="Q18" s="26" t="s">
        <v>6</v>
      </c>
      <c r="R18" s="26" t="s">
        <v>6</v>
      </c>
    </row>
    <row r="19" spans="1:18" s="6" customFormat="1" ht="19.5" customHeight="1">
      <c r="A19" s="30" t="s">
        <v>55</v>
      </c>
      <c r="B19" s="31"/>
      <c r="C19" s="32"/>
      <c r="D19" s="25" t="s">
        <v>56</v>
      </c>
      <c r="E19" s="19">
        <f t="shared" si="0"/>
        <v>7.77</v>
      </c>
      <c r="F19" s="26"/>
      <c r="G19" s="27">
        <f>G20+G22</f>
        <v>7.77</v>
      </c>
      <c r="H19" s="26" t="s">
        <v>6</v>
      </c>
      <c r="I19" s="26">
        <v>4.9</v>
      </c>
      <c r="J19" s="26" t="s">
        <v>6</v>
      </c>
      <c r="K19" s="27">
        <f>K20+K22+K24</f>
        <v>12.67</v>
      </c>
      <c r="L19" s="26"/>
      <c r="M19" s="27">
        <f>M20+M22+M24</f>
        <v>12.67</v>
      </c>
      <c r="N19" s="26" t="s">
        <v>6</v>
      </c>
      <c r="O19" s="27"/>
      <c r="P19" s="26" t="s">
        <v>6</v>
      </c>
      <c r="Q19" s="27"/>
      <c r="R19" s="26" t="s">
        <v>6</v>
      </c>
    </row>
    <row r="20" spans="1:18" s="6" customFormat="1" ht="19.5" customHeight="1">
      <c r="A20" s="30" t="s">
        <v>57</v>
      </c>
      <c r="B20" s="31"/>
      <c r="C20" s="32"/>
      <c r="D20" s="25" t="s">
        <v>58</v>
      </c>
      <c r="E20" s="19">
        <f t="shared" si="0"/>
        <v>2.14</v>
      </c>
      <c r="F20" s="26"/>
      <c r="G20" s="27">
        <v>2.14</v>
      </c>
      <c r="H20" s="26" t="s">
        <v>6</v>
      </c>
      <c r="I20" s="26" t="s">
        <v>6</v>
      </c>
      <c r="J20" s="26" t="s">
        <v>6</v>
      </c>
      <c r="K20" s="27">
        <v>2.14</v>
      </c>
      <c r="L20" s="26"/>
      <c r="M20" s="27">
        <v>2.14</v>
      </c>
      <c r="N20" s="26" t="s">
        <v>6</v>
      </c>
      <c r="O20" s="27"/>
      <c r="P20" s="26" t="s">
        <v>6</v>
      </c>
      <c r="Q20" s="27"/>
      <c r="R20" s="26" t="s">
        <v>6</v>
      </c>
    </row>
    <row r="21" spans="1:18" s="6" customFormat="1" ht="19.5" customHeight="1">
      <c r="A21" s="28" t="s">
        <v>59</v>
      </c>
      <c r="B21" s="29" t="s">
        <v>6</v>
      </c>
      <c r="C21" s="29" t="s">
        <v>6</v>
      </c>
      <c r="D21" s="25" t="s">
        <v>60</v>
      </c>
      <c r="E21" s="19">
        <f t="shared" si="0"/>
        <v>2.14</v>
      </c>
      <c r="F21" s="26"/>
      <c r="G21" s="27">
        <v>2.14</v>
      </c>
      <c r="H21" s="26" t="s">
        <v>6</v>
      </c>
      <c r="I21" s="26" t="s">
        <v>6</v>
      </c>
      <c r="J21" s="26" t="s">
        <v>6</v>
      </c>
      <c r="K21" s="27">
        <v>2.14</v>
      </c>
      <c r="L21" s="26" t="s">
        <v>6</v>
      </c>
      <c r="M21" s="27">
        <v>2.14</v>
      </c>
      <c r="N21" s="26" t="s">
        <v>6</v>
      </c>
      <c r="O21" s="27"/>
      <c r="P21" s="26" t="s">
        <v>6</v>
      </c>
      <c r="Q21" s="27"/>
      <c r="R21" s="26" t="s">
        <v>6</v>
      </c>
    </row>
    <row r="22" spans="1:18" s="6" customFormat="1" ht="19.5" customHeight="1">
      <c r="A22" s="30">
        <v>20604</v>
      </c>
      <c r="B22" s="31"/>
      <c r="C22" s="32"/>
      <c r="D22" s="25" t="s">
        <v>61</v>
      </c>
      <c r="E22" s="19">
        <v>5.63</v>
      </c>
      <c r="F22" s="26"/>
      <c r="G22" s="27">
        <v>5.63</v>
      </c>
      <c r="H22" s="26"/>
      <c r="I22" s="26"/>
      <c r="J22" s="26"/>
      <c r="K22" s="27">
        <v>5.63</v>
      </c>
      <c r="L22" s="26"/>
      <c r="M22" s="27">
        <v>5.63</v>
      </c>
      <c r="N22" s="26"/>
      <c r="O22" s="27"/>
      <c r="P22" s="26"/>
      <c r="Q22" s="27"/>
      <c r="R22" s="26"/>
    </row>
    <row r="23" spans="1:18" s="6" customFormat="1" ht="19.5" customHeight="1">
      <c r="A23" s="30">
        <v>2060499</v>
      </c>
      <c r="B23" s="31"/>
      <c r="C23" s="32"/>
      <c r="D23" s="25" t="s">
        <v>62</v>
      </c>
      <c r="E23" s="19">
        <v>5.63</v>
      </c>
      <c r="F23" s="26"/>
      <c r="G23" s="27">
        <v>5.63</v>
      </c>
      <c r="H23" s="26"/>
      <c r="I23" s="26"/>
      <c r="J23" s="26"/>
      <c r="K23" s="27">
        <v>5.63</v>
      </c>
      <c r="L23" s="26"/>
      <c r="M23" s="27">
        <v>5.63</v>
      </c>
      <c r="N23" s="26"/>
      <c r="O23" s="27"/>
      <c r="P23" s="26"/>
      <c r="Q23" s="27"/>
      <c r="R23" s="26"/>
    </row>
    <row r="24" spans="1:18" s="6" customFormat="1" ht="19.5" customHeight="1">
      <c r="A24" s="30">
        <v>20608</v>
      </c>
      <c r="B24" s="31"/>
      <c r="C24" s="32"/>
      <c r="D24" s="25" t="s">
        <v>63</v>
      </c>
      <c r="E24" s="19"/>
      <c r="F24" s="26"/>
      <c r="G24" s="27"/>
      <c r="H24" s="26"/>
      <c r="I24" s="26">
        <v>4.9</v>
      </c>
      <c r="J24" s="26"/>
      <c r="K24" s="27">
        <v>4.9</v>
      </c>
      <c r="L24" s="26"/>
      <c r="M24" s="27">
        <v>4.9</v>
      </c>
      <c r="N24" s="26"/>
      <c r="O24" s="27"/>
      <c r="P24" s="26"/>
      <c r="Q24" s="27"/>
      <c r="R24" s="26"/>
    </row>
    <row r="25" spans="1:18" s="6" customFormat="1" ht="19.5" customHeight="1">
      <c r="A25" s="30">
        <v>2060899</v>
      </c>
      <c r="B25" s="31"/>
      <c r="C25" s="32"/>
      <c r="D25" s="25" t="s">
        <v>64</v>
      </c>
      <c r="E25" s="19"/>
      <c r="F25" s="26"/>
      <c r="G25" s="27"/>
      <c r="H25" s="26"/>
      <c r="I25" s="26">
        <v>4.9</v>
      </c>
      <c r="J25" s="26"/>
      <c r="K25" s="27">
        <v>4.9</v>
      </c>
      <c r="L25" s="26"/>
      <c r="M25" s="27">
        <v>4.9</v>
      </c>
      <c r="N25" s="26"/>
      <c r="O25" s="27"/>
      <c r="P25" s="26"/>
      <c r="Q25" s="27"/>
      <c r="R25" s="26"/>
    </row>
    <row r="26" spans="1:18" s="6" customFormat="1" ht="19.5" customHeight="1">
      <c r="A26" s="30">
        <v>208</v>
      </c>
      <c r="B26" s="31"/>
      <c r="C26" s="32"/>
      <c r="D26" s="25" t="s">
        <v>65</v>
      </c>
      <c r="E26" s="19">
        <v>0.14</v>
      </c>
      <c r="F26" s="26">
        <v>0.14</v>
      </c>
      <c r="G26" s="27"/>
      <c r="H26" s="26"/>
      <c r="I26" s="26">
        <v>68.44</v>
      </c>
      <c r="J26" s="26"/>
      <c r="K26" s="27">
        <v>68.59</v>
      </c>
      <c r="L26" s="26">
        <v>68.59</v>
      </c>
      <c r="M26" s="27"/>
      <c r="N26" s="26"/>
      <c r="O26" s="27"/>
      <c r="P26" s="26"/>
      <c r="Q26" s="27"/>
      <c r="R26" s="26"/>
    </row>
    <row r="27" spans="1:18" s="6" customFormat="1" ht="19.5" customHeight="1">
      <c r="A27" s="30">
        <v>20805</v>
      </c>
      <c r="B27" s="31"/>
      <c r="C27" s="32"/>
      <c r="D27" s="25" t="s">
        <v>66</v>
      </c>
      <c r="E27" s="19">
        <v>0.14</v>
      </c>
      <c r="F27" s="26">
        <v>0.14</v>
      </c>
      <c r="G27" s="27"/>
      <c r="H27" s="26"/>
      <c r="I27" s="26">
        <v>68.44</v>
      </c>
      <c r="J27" s="26"/>
      <c r="K27" s="27">
        <v>68.59</v>
      </c>
      <c r="L27" s="26">
        <v>68.59</v>
      </c>
      <c r="M27" s="27"/>
      <c r="N27" s="26"/>
      <c r="O27" s="27"/>
      <c r="P27" s="26"/>
      <c r="Q27" s="27"/>
      <c r="R27" s="26"/>
    </row>
    <row r="28" spans="1:18" s="6" customFormat="1" ht="19.5" customHeight="1">
      <c r="A28" s="30">
        <v>2080502</v>
      </c>
      <c r="B28" s="31"/>
      <c r="C28" s="32"/>
      <c r="D28" s="25" t="s">
        <v>67</v>
      </c>
      <c r="E28" s="19">
        <v>0.14</v>
      </c>
      <c r="F28" s="26">
        <v>0.14</v>
      </c>
      <c r="G28" s="27"/>
      <c r="H28" s="26"/>
      <c r="I28" s="26">
        <v>68.44</v>
      </c>
      <c r="J28" s="26"/>
      <c r="K28" s="27">
        <v>68.59</v>
      </c>
      <c r="L28" s="26">
        <v>68.59</v>
      </c>
      <c r="M28" s="27"/>
      <c r="N28" s="26"/>
      <c r="O28" s="27"/>
      <c r="P28" s="26"/>
      <c r="Q28" s="27"/>
      <c r="R28" s="26"/>
    </row>
    <row r="29" spans="1:18" s="6" customFormat="1" ht="19.5" customHeight="1">
      <c r="A29" s="22" t="s">
        <v>68</v>
      </c>
      <c r="B29" s="23"/>
      <c r="C29" s="24"/>
      <c r="D29" s="25" t="s">
        <v>69</v>
      </c>
      <c r="E29" s="19">
        <v>2.1</v>
      </c>
      <c r="F29" s="26">
        <v>2.1</v>
      </c>
      <c r="G29" s="26" t="s">
        <v>6</v>
      </c>
      <c r="H29" s="26" t="s">
        <v>6</v>
      </c>
      <c r="I29" s="27">
        <f>I30:I30</f>
        <v>154.24</v>
      </c>
      <c r="J29" s="26" t="s">
        <v>6</v>
      </c>
      <c r="K29" s="27">
        <f>K30</f>
        <v>156.34</v>
      </c>
      <c r="L29" s="27">
        <f>L30</f>
        <v>156.34</v>
      </c>
      <c r="M29" s="26" t="s">
        <v>6</v>
      </c>
      <c r="N29" s="26" t="s">
        <v>6</v>
      </c>
      <c r="O29" s="27"/>
      <c r="P29" s="27"/>
      <c r="Q29" s="26" t="s">
        <v>6</v>
      </c>
      <c r="R29" s="26" t="s">
        <v>6</v>
      </c>
    </row>
    <row r="30" spans="1:18" s="6" customFormat="1" ht="19.5" customHeight="1">
      <c r="A30" s="22" t="s">
        <v>70</v>
      </c>
      <c r="B30" s="23"/>
      <c r="C30" s="24"/>
      <c r="D30" s="25" t="s">
        <v>71</v>
      </c>
      <c r="E30" s="19">
        <v>2.1</v>
      </c>
      <c r="F30" s="26">
        <v>2.1</v>
      </c>
      <c r="G30" s="26" t="s">
        <v>6</v>
      </c>
      <c r="H30" s="26" t="s">
        <v>6</v>
      </c>
      <c r="I30" s="27">
        <f>I31+I32</f>
        <v>154.24</v>
      </c>
      <c r="J30" s="26" t="s">
        <v>6</v>
      </c>
      <c r="K30" s="27">
        <f>K31+K32</f>
        <v>156.34</v>
      </c>
      <c r="L30" s="27">
        <f>L31+L32</f>
        <v>156.34</v>
      </c>
      <c r="M30" s="26" t="s">
        <v>6</v>
      </c>
      <c r="N30" s="26" t="s">
        <v>6</v>
      </c>
      <c r="O30" s="27"/>
      <c r="P30" s="27"/>
      <c r="Q30" s="26" t="s">
        <v>6</v>
      </c>
      <c r="R30" s="26" t="s">
        <v>6</v>
      </c>
    </row>
    <row r="31" spans="1:18" s="6" customFormat="1" ht="19.5" customHeight="1">
      <c r="A31" s="28" t="s">
        <v>72</v>
      </c>
      <c r="B31" s="29" t="s">
        <v>6</v>
      </c>
      <c r="C31" s="29" t="s">
        <v>6</v>
      </c>
      <c r="D31" s="25" t="s">
        <v>73</v>
      </c>
      <c r="E31" s="19"/>
      <c r="F31" s="26" t="s">
        <v>6</v>
      </c>
      <c r="G31" s="26" t="s">
        <v>6</v>
      </c>
      <c r="H31" s="26" t="s">
        <v>6</v>
      </c>
      <c r="I31" s="27">
        <f>19.89+74.25</f>
        <v>94.14</v>
      </c>
      <c r="J31" s="26" t="s">
        <v>6</v>
      </c>
      <c r="K31" s="27">
        <v>94.14</v>
      </c>
      <c r="L31" s="27">
        <f>19.89+74.25</f>
        <v>94.14</v>
      </c>
      <c r="M31" s="26" t="s">
        <v>6</v>
      </c>
      <c r="N31" s="26" t="s">
        <v>6</v>
      </c>
      <c r="O31" s="26" t="s">
        <v>6</v>
      </c>
      <c r="P31" s="26" t="s">
        <v>6</v>
      </c>
      <c r="Q31" s="26" t="s">
        <v>6</v>
      </c>
      <c r="R31" s="26" t="s">
        <v>6</v>
      </c>
    </row>
    <row r="32" spans="1:18" s="6" customFormat="1" ht="19.5" customHeight="1">
      <c r="A32" s="28" t="s">
        <v>74</v>
      </c>
      <c r="B32" s="29" t="s">
        <v>6</v>
      </c>
      <c r="C32" s="29" t="s">
        <v>6</v>
      </c>
      <c r="D32" s="25" t="s">
        <v>75</v>
      </c>
      <c r="E32" s="19">
        <v>2.1</v>
      </c>
      <c r="F32" s="26">
        <v>2.1</v>
      </c>
      <c r="G32" s="26" t="s">
        <v>6</v>
      </c>
      <c r="H32" s="26" t="s">
        <v>6</v>
      </c>
      <c r="I32" s="27">
        <f>4.9+55.2</f>
        <v>60.1</v>
      </c>
      <c r="J32" s="26" t="s">
        <v>6</v>
      </c>
      <c r="K32" s="27">
        <v>62.2</v>
      </c>
      <c r="L32" s="27">
        <f>7+55.2</f>
        <v>62.2</v>
      </c>
      <c r="M32" s="26" t="s">
        <v>6</v>
      </c>
      <c r="N32" s="26" t="s">
        <v>6</v>
      </c>
      <c r="O32" s="27"/>
      <c r="P32" s="27"/>
      <c r="Q32" s="26" t="s">
        <v>6</v>
      </c>
      <c r="R32" s="26" t="s">
        <v>6</v>
      </c>
    </row>
  </sheetData>
  <mergeCells count="50">
    <mergeCell ref="A32:C32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9:A10"/>
    <mergeCell ref="B9:B10"/>
    <mergeCell ref="C9:C10"/>
    <mergeCell ref="A11:C11"/>
    <mergeCell ref="Q6:R6"/>
    <mergeCell ref="G7:G8"/>
    <mergeCell ref="H7:H8"/>
    <mergeCell ref="M7:M8"/>
    <mergeCell ref="N7:N8"/>
    <mergeCell ref="Q7:Q8"/>
    <mergeCell ref="R7:R8"/>
    <mergeCell ref="L6:L8"/>
    <mergeCell ref="M6:N6"/>
    <mergeCell ref="O6:O8"/>
    <mergeCell ref="P6:P8"/>
    <mergeCell ref="K5:N5"/>
    <mergeCell ref="O5:R5"/>
    <mergeCell ref="A6:C8"/>
    <mergeCell ref="D6:D8"/>
    <mergeCell ref="E6:E8"/>
    <mergeCell ref="F6:F8"/>
    <mergeCell ref="G6:H6"/>
    <mergeCell ref="I6:I8"/>
    <mergeCell ref="J6:J8"/>
    <mergeCell ref="K6:K8"/>
    <mergeCell ref="A1:D1"/>
    <mergeCell ref="A5:D5"/>
    <mergeCell ref="E5:H5"/>
    <mergeCell ref="I5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2016-09-02T02:43:45Z</dcterms:modified>
  <cp:category/>
  <cp:version/>
  <cp:contentType/>
  <cp:contentStatus/>
</cp:coreProperties>
</file>